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D86346CE-9849-4A3B-A745-46B992340A0F}" xr6:coauthVersionLast="45" xr6:coauthVersionMax="45" xr10:uidLastSave="{00000000-0000-0000-0000-000000000000}"/>
  <bookViews>
    <workbookView xWindow="1590" yWindow="250" windowWidth="11840" windowHeight="10150" xr2:uid="{00000000-000D-0000-FFFF-FFFF00000000}"/>
  </bookViews>
  <sheets>
    <sheet name="ソルバー" sheetId="4" r:id="rId1"/>
  </sheets>
  <definedNames>
    <definedName name="_Ref12117926" localSheetId="0">ソルバー!$C$4</definedName>
    <definedName name="solver_adj" localSheetId="0" hidden="1">ソルバー!$H$7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ソルバー!$I$7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4" l="1"/>
  <c r="H10" i="4" l="1"/>
  <c r="I10" i="4" s="1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9" i="4"/>
  <c r="I9" i="4" s="1"/>
  <c r="E10" i="4"/>
  <c r="F10" i="4" s="1"/>
  <c r="E11" i="4"/>
  <c r="F11" i="4" s="1"/>
  <c r="E12" i="4"/>
  <c r="F12" i="4" s="1"/>
  <c r="E13" i="4"/>
  <c r="F13" i="4" s="1"/>
  <c r="E14" i="4"/>
  <c r="F14" i="4" s="1"/>
  <c r="E15" i="4"/>
  <c r="F15" i="4" s="1"/>
  <c r="E16" i="4"/>
  <c r="F16" i="4" s="1"/>
  <c r="E17" i="4"/>
  <c r="F17" i="4" s="1"/>
  <c r="E9" i="4"/>
  <c r="I7" i="4" l="1"/>
  <c r="F9" i="4" l="1"/>
  <c r="F7" i="4" l="1"/>
</calcChain>
</file>

<file path=xl/sharedStrings.xml><?xml version="1.0" encoding="utf-8"?>
<sst xmlns="http://schemas.openxmlformats.org/spreadsheetml/2006/main" count="16" uniqueCount="14">
  <si>
    <t>y</t>
    <phoneticPr fontId="1"/>
  </si>
  <si>
    <r>
      <rPr>
        <sz val="10"/>
        <color theme="1"/>
        <rFont val="ＭＳ Ｐ明朝"/>
        <family val="1"/>
        <charset val="128"/>
      </rPr>
      <t>畑村，奥野，津村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共訳（</t>
    </r>
    <r>
      <rPr>
        <sz val="10"/>
        <color theme="1"/>
        <rFont val="Times New Roman"/>
        <family val="1"/>
      </rPr>
      <t>1972</t>
    </r>
    <r>
      <rPr>
        <sz val="10"/>
        <color theme="1"/>
        <rFont val="ＭＳ Ｐ明朝"/>
        <family val="1"/>
        <charset val="128"/>
      </rPr>
      <t>）の第</t>
    </r>
    <r>
      <rPr>
        <sz val="10"/>
        <color theme="1"/>
        <rFont val="Times New Roman"/>
        <family val="1"/>
      </rPr>
      <t>8.14</t>
    </r>
    <r>
      <rPr>
        <sz val="10"/>
        <color theme="1"/>
        <rFont val="ＭＳ Ｐ明朝"/>
        <family val="1"/>
        <charset val="128"/>
      </rPr>
      <t>節に</t>
    </r>
    <r>
      <rPr>
        <sz val="10"/>
        <color theme="1"/>
        <rFont val="Times New Roman"/>
        <family val="1"/>
      </rPr>
      <t>Phleum praetense</t>
    </r>
    <r>
      <rPr>
        <sz val="10"/>
        <color theme="1"/>
        <rFont val="ＭＳ Ｐ明朝"/>
        <family val="1"/>
        <charset val="128"/>
      </rPr>
      <t>（イチゴツナギ）</t>
    </r>
  </si>
  <si>
    <t>i</t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</si>
  <si>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phoneticPr fontId="1"/>
  </si>
  <si>
    <r>
      <t>ln(</t>
    </r>
    <r>
      <rPr>
        <i/>
        <sz val="10"/>
        <color theme="1"/>
        <rFont val="Times New Roman"/>
        <family val="1"/>
      </rPr>
      <t>p</t>
    </r>
    <r>
      <rPr>
        <i/>
        <vertAlign val="superscript"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)</t>
    </r>
    <phoneticPr fontId="1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</si>
  <si>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/>
    </r>
    <phoneticPr fontId="1"/>
  </si>
  <si>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</t>
    </r>
    <r>
      <rPr>
        <i/>
        <vertAlign val="superscript"/>
        <sz val="10"/>
        <color theme="1"/>
        <rFont val="Times New Roman"/>
        <family val="1"/>
      </rPr>
      <t>n</t>
    </r>
    <phoneticPr fontId="1"/>
  </si>
  <si>
    <r>
      <rPr>
        <i/>
        <sz val="10"/>
        <color theme="1"/>
        <rFont val="Times New Roman"/>
        <family val="1"/>
      </rPr>
      <t>p</t>
    </r>
    <r>
      <rPr>
        <i/>
        <vertAlign val="superscript"/>
        <sz val="10"/>
        <color theme="1"/>
        <rFont val="Times New Roman"/>
        <family val="1"/>
      </rPr>
      <t>n</t>
    </r>
    <phoneticPr fontId="1"/>
  </si>
  <si>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μ^</t>
    </r>
    <phoneticPr fontId="1"/>
  </si>
  <si>
    <t xml:space="preserve"> μ^</t>
    <phoneticPr fontId="1"/>
  </si>
  <si>
    <r>
      <t>表</t>
    </r>
    <r>
      <rPr>
        <sz val="11"/>
        <color theme="1"/>
        <rFont val="Times New Roman"/>
        <family val="1"/>
      </rPr>
      <t xml:space="preserve">2.5  </t>
    </r>
    <r>
      <rPr>
        <sz val="11"/>
        <color theme="1"/>
        <rFont val="ＭＳ 明朝"/>
        <family val="1"/>
        <charset val="128"/>
      </rPr>
      <t>ソルバーを用いた対数尤度の最大化</t>
    </r>
  </si>
  <si>
    <r>
      <t xml:space="preserve">   </t>
    </r>
    <r>
      <rPr>
        <b/>
        <sz val="10"/>
        <color theme="1"/>
        <rFont val="ＭＳ Ｐ明朝"/>
        <family val="1"/>
        <charset val="128"/>
      </rPr>
      <t>ソルバーによる最大化</t>
    </r>
    <rPh sb="10" eb="13">
      <t>サイダイカ</t>
    </rPh>
    <phoneticPr fontId="1"/>
  </si>
  <si>
    <t>初期値(表2.1再掲）</t>
    <rPh sb="0" eb="2">
      <t>ショキチ</t>
    </rPh>
    <rPh sb="4" eb="5">
      <t>ヒョウ</t>
    </rPh>
    <rPh sb="8" eb="10">
      <t>サイケイ</t>
    </rPh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</si>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</sst>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00"/>
    <numFmt numFmtId="178" formatCode="0.0000E+00"/>
    <numFmt numFmtId="179" formatCode="#,##0.0000_ "/>
  </numFmts>
  <fonts count="10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vertAlign val="super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b/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 indent="1"/>
    </xf>
    <xf numFmtId="178" fontId="3" fillId="0" borderId="0" xfId="0" applyNumberFormat="1" applyFont="1">
      <alignment vertical="center"/>
    </xf>
    <xf numFmtId="179" fontId="3" fillId="0" borderId="0" xfId="0" applyNumberFormat="1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 indent="1"/>
    </xf>
    <xf numFmtId="0" fontId="3" fillId="0" borderId="0" xfId="0" applyFont="1" applyAlignment="1">
      <alignment horizontal="right" vertical="center"/>
    </xf>
    <xf numFmtId="178" fontId="3" fillId="0" borderId="2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0" borderId="0" xfId="0" applyFont="1">
      <alignment vertical="center"/>
    </xf>
    <xf numFmtId="179" fontId="3" fillId="0" borderId="1" xfId="0" applyNumberFormat="1" applyFont="1" applyBorder="1">
      <alignment vertical="center"/>
    </xf>
    <xf numFmtId="0" fontId="6" fillId="0" borderId="2" xfId="0" applyFont="1" applyBorder="1">
      <alignment vertical="center"/>
    </xf>
    <xf numFmtId="177" fontId="6" fillId="2" borderId="2" xfId="0" applyNumberFormat="1" applyFont="1" applyFill="1" applyBorder="1" applyAlignment="1">
      <alignment horizontal="center" vertical="center"/>
    </xf>
    <xf numFmtId="179" fontId="6" fillId="2" borderId="2" xfId="0" applyNumberFormat="1" applyFont="1" applyFill="1" applyBorder="1">
      <alignment vertical="center"/>
    </xf>
    <xf numFmtId="178" fontId="9" fillId="0" borderId="1" xfId="0" quotePrefix="1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A873-A14D-4A05-9C9E-57A550071EEC}">
  <dimension ref="B2:I22"/>
  <sheetViews>
    <sheetView tabSelected="1" workbookViewId="0"/>
  </sheetViews>
  <sheetFormatPr defaultColWidth="8.7265625" defaultRowHeight="13" x14ac:dyDescent="0.2"/>
  <cols>
    <col min="1" max="1" width="5.81640625" style="2" customWidth="1"/>
    <col min="2" max="4" width="7.453125" style="2" customWidth="1"/>
    <col min="5" max="5" width="12.08984375" style="2" customWidth="1"/>
    <col min="6" max="6" width="10" style="2" customWidth="1"/>
    <col min="7" max="7" width="3.90625" style="2" customWidth="1"/>
    <col min="8" max="8" width="11" style="2" customWidth="1"/>
    <col min="9" max="9" width="9.6328125" style="2" customWidth="1"/>
    <col min="10" max="10" width="6" style="2" customWidth="1"/>
    <col min="11" max="11" width="11.81640625" style="2" bestFit="1" customWidth="1"/>
    <col min="12" max="12" width="10.36328125" style="2" bestFit="1" customWidth="1"/>
    <col min="13" max="25" width="6.90625" style="2" customWidth="1"/>
    <col min="26" max="16384" width="8.7265625" style="2"/>
  </cols>
  <sheetData>
    <row r="2" spans="2:9" x14ac:dyDescent="0.2">
      <c r="C2" s="2" t="s">
        <v>1</v>
      </c>
    </row>
    <row r="4" spans="2:9" ht="14" x14ac:dyDescent="0.2">
      <c r="C4" s="17" t="s">
        <v>10</v>
      </c>
    </row>
    <row r="5" spans="2:9" s="18" customFormat="1" x14ac:dyDescent="0.2"/>
    <row r="6" spans="2:9" x14ac:dyDescent="0.2">
      <c r="B6" s="10"/>
      <c r="C6" s="10"/>
      <c r="D6" s="10"/>
      <c r="E6" s="5" t="s">
        <v>8</v>
      </c>
      <c r="F6" s="4" t="s">
        <v>3</v>
      </c>
      <c r="H6" s="15" t="s">
        <v>9</v>
      </c>
      <c r="I6" s="4" t="s">
        <v>3</v>
      </c>
    </row>
    <row r="7" spans="2:9" x14ac:dyDescent="0.2">
      <c r="B7" s="9"/>
      <c r="C7" s="9"/>
      <c r="D7" s="9"/>
      <c r="E7" s="21">
        <v>2</v>
      </c>
      <c r="F7" s="22">
        <f>SUM(F9:F17)</f>
        <v>-212.97619530920392</v>
      </c>
      <c r="H7" s="21">
        <v>3.0204081632645177</v>
      </c>
      <c r="I7" s="22">
        <f>SUM(I9:I17)</f>
        <v>-190.95173596151514</v>
      </c>
    </row>
    <row r="8" spans="2:9" ht="15.5" x14ac:dyDescent="0.2">
      <c r="B8" s="3" t="s">
        <v>2</v>
      </c>
      <c r="C8" s="3" t="s">
        <v>0</v>
      </c>
      <c r="D8" s="4" t="s">
        <v>5</v>
      </c>
      <c r="E8" s="4" t="s">
        <v>6</v>
      </c>
      <c r="F8" s="4" t="s">
        <v>4</v>
      </c>
      <c r="H8" s="3" t="s">
        <v>7</v>
      </c>
      <c r="I8" s="4" t="s">
        <v>4</v>
      </c>
    </row>
    <row r="9" spans="2:9" x14ac:dyDescent="0.2">
      <c r="B9" s="1">
        <v>1</v>
      </c>
      <c r="C9" s="1">
        <v>0</v>
      </c>
      <c r="D9" s="6">
        <v>3</v>
      </c>
      <c r="E9" s="7">
        <f>_xlfn.POISSON.DIST(C9,$E$7,FALSE)^D9</f>
        <v>2.4787521766663589E-3</v>
      </c>
      <c r="F9" s="8">
        <f>LN(E9)</f>
        <v>-6</v>
      </c>
      <c r="H9" s="7">
        <f>_xlfn.POISSON.DIST(C9,$H$7,FALSE)^D9</f>
        <v>1.1608074983218487E-4</v>
      </c>
      <c r="I9" s="8">
        <f>LN(H9)</f>
        <v>-9.0612244897935526</v>
      </c>
    </row>
    <row r="10" spans="2:9" x14ac:dyDescent="0.2">
      <c r="B10" s="1">
        <v>2</v>
      </c>
      <c r="C10" s="1">
        <v>1</v>
      </c>
      <c r="D10" s="6">
        <v>17</v>
      </c>
      <c r="E10" s="7">
        <f t="shared" ref="E10:E17" si="0">_xlfn.POISSON.DIST(C10,$E$7,FALSE)^D10</f>
        <v>2.2464540593907419E-10</v>
      </c>
      <c r="F10" s="8">
        <f t="shared" ref="F10:F17" si="1">LN(E10)</f>
        <v>-22.216497930480934</v>
      </c>
      <c r="H10" s="7">
        <f t="shared" ref="H10:H17" si="2">_xlfn.POISSON.DIST(C10,$H$7,FALSE)^D10</f>
        <v>7.2681457610913145E-15</v>
      </c>
      <c r="I10" s="8">
        <f t="shared" ref="I10:I17" si="3">LN(H10)</f>
        <v>-32.555275189391935</v>
      </c>
    </row>
    <row r="11" spans="2:9" x14ac:dyDescent="0.2">
      <c r="B11" s="1">
        <v>3</v>
      </c>
      <c r="C11" s="1">
        <v>2</v>
      </c>
      <c r="D11" s="6">
        <v>26</v>
      </c>
      <c r="E11" s="7">
        <f t="shared" si="0"/>
        <v>1.7517286308837765E-15</v>
      </c>
      <c r="F11" s="8">
        <f t="shared" si="1"/>
        <v>-33.978173305441416</v>
      </c>
      <c r="H11" s="7">
        <f t="shared" si="2"/>
        <v>1.0745375418915544E-17</v>
      </c>
      <c r="I11" s="8">
        <f t="shared" si="3"/>
        <v>-39.072056205468208</v>
      </c>
    </row>
    <row r="12" spans="2:9" x14ac:dyDescent="0.2">
      <c r="B12" s="1">
        <v>4</v>
      </c>
      <c r="C12" s="1">
        <v>3</v>
      </c>
      <c r="D12" s="6">
        <v>16</v>
      </c>
      <c r="E12" s="7">
        <f t="shared" si="0"/>
        <v>1.2635614421012369E-12</v>
      </c>
      <c r="F12" s="8">
        <f t="shared" si="1"/>
        <v>-27.3970868407715</v>
      </c>
      <c r="H12" s="7">
        <f t="shared" si="2"/>
        <v>4.0251763936044354E-11</v>
      </c>
      <c r="I12" s="8">
        <f t="shared" si="3"/>
        <v>-23.935867288526246</v>
      </c>
    </row>
    <row r="13" spans="2:9" x14ac:dyDescent="0.2">
      <c r="B13" s="1">
        <v>5</v>
      </c>
      <c r="C13" s="1">
        <v>4</v>
      </c>
      <c r="D13" s="6">
        <v>18</v>
      </c>
      <c r="E13" s="7">
        <f t="shared" si="0"/>
        <v>1.5694807323713154E-19</v>
      </c>
      <c r="F13" s="8">
        <f t="shared" si="1"/>
        <v>-43.298371945946954</v>
      </c>
      <c r="H13" s="7">
        <f t="shared" si="2"/>
        <v>1.2867216974394506E-14</v>
      </c>
      <c r="I13" s="8">
        <f t="shared" si="3"/>
        <v>-31.984093637991961</v>
      </c>
    </row>
    <row r="14" spans="2:9" x14ac:dyDescent="0.2">
      <c r="B14" s="1">
        <v>6</v>
      </c>
      <c r="C14" s="1">
        <v>5</v>
      </c>
      <c r="D14" s="6">
        <v>9</v>
      </c>
      <c r="E14" s="7">
        <f t="shared" si="0"/>
        <v>1.038527297069221E-13</v>
      </c>
      <c r="F14" s="8">
        <f t="shared" si="1"/>
        <v>-29.895802559840877</v>
      </c>
      <c r="H14" s="7">
        <f t="shared" si="2"/>
        <v>1.2150747371065454E-9</v>
      </c>
      <c r="I14" s="8">
        <f t="shared" si="3"/>
        <v>-20.528460250023837</v>
      </c>
    </row>
    <row r="15" spans="2:9" x14ac:dyDescent="0.2">
      <c r="B15" s="1">
        <v>7</v>
      </c>
      <c r="C15" s="1">
        <v>6</v>
      </c>
      <c r="D15" s="6">
        <v>3</v>
      </c>
      <c r="E15" s="7">
        <f t="shared" si="0"/>
        <v>1.7409068785365917E-6</v>
      </c>
      <c r="F15" s="8">
        <f t="shared" si="1"/>
        <v>-13.261104385951288</v>
      </c>
      <c r="H15" s="7">
        <f t="shared" si="2"/>
        <v>1.3612696193549171E-4</v>
      </c>
      <c r="I15" s="8">
        <f t="shared" si="3"/>
        <v>-8.901922564065762</v>
      </c>
    </row>
    <row r="16" spans="2:9" x14ac:dyDescent="0.2">
      <c r="B16" s="1">
        <v>8</v>
      </c>
      <c r="C16" s="1">
        <v>7</v>
      </c>
      <c r="D16" s="6">
        <v>5</v>
      </c>
      <c r="E16" s="7">
        <f t="shared" si="0"/>
        <v>4.7968081270690642E-13</v>
      </c>
      <c r="F16" s="8">
        <f t="shared" si="1"/>
        <v>-28.365655485728986</v>
      </c>
      <c r="H16" s="7">
        <f t="shared" si="2"/>
        <v>5.3878012113145027E-9</v>
      </c>
      <c r="I16" s="8">
        <f t="shared" si="3"/>
        <v>-19.039128473786697</v>
      </c>
    </row>
    <row r="17" spans="2:9" x14ac:dyDescent="0.2">
      <c r="B17" s="11">
        <v>9</v>
      </c>
      <c r="C17" s="1">
        <v>9</v>
      </c>
      <c r="D17" s="6">
        <v>1</v>
      </c>
      <c r="E17" s="7">
        <f t="shared" si="0"/>
        <v>1.9094925324389769E-4</v>
      </c>
      <c r="F17" s="8">
        <f t="shared" si="1"/>
        <v>-8.5635028550419641</v>
      </c>
      <c r="H17" s="14">
        <f t="shared" si="2"/>
        <v>2.8124258887458078E-3</v>
      </c>
      <c r="I17" s="8">
        <f t="shared" si="3"/>
        <v>-5.873707862466941</v>
      </c>
    </row>
    <row r="18" spans="2:9" x14ac:dyDescent="0.2">
      <c r="B18" s="9"/>
      <c r="C18" s="16" t="s">
        <v>13</v>
      </c>
      <c r="D18" s="12">
        <f>SUM(D9:D17)</f>
        <v>98</v>
      </c>
      <c r="E18" s="23" t="s">
        <v>12</v>
      </c>
      <c r="F18" s="19"/>
      <c r="G18" s="9"/>
      <c r="H18" s="20" t="s">
        <v>11</v>
      </c>
      <c r="I18" s="19"/>
    </row>
    <row r="19" spans="2:9" x14ac:dyDescent="0.2">
      <c r="E19" s="1"/>
      <c r="F19" s="1"/>
      <c r="H19" s="1"/>
      <c r="I19" s="1"/>
    </row>
    <row r="22" spans="2:9" x14ac:dyDescent="0.2">
      <c r="C22" s="1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ソルバー</vt:lpstr>
      <vt:lpstr>ソルバー!_Ref12117926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2018-08-18T04:05:59Z</dcterms:created>
  <dcterms:modified xsi:type="dcterms:W3CDTF">2020-04-27T05:08:33Z</dcterms:modified>
</cp:coreProperties>
</file>