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P3_2020=====\P3_ポアソン回帰\"/>
    </mc:Choice>
  </mc:AlternateContent>
  <xr:revisionPtr revIDLastSave="0" documentId="13_ncr:1_{1E4BE4FF-FECC-4213-A27E-C65A5F745608}" xr6:coauthVersionLast="45" xr6:coauthVersionMax="45" xr10:uidLastSave="{00000000-0000-0000-0000-000000000000}"/>
  <bookViews>
    <workbookView xWindow="850" yWindow="170" windowWidth="17050" windowHeight="10410" xr2:uid="{6EE2688E-8B9B-49F2-AB08-3D44B329A152}"/>
  </bookViews>
  <sheets>
    <sheet name="ソルバー" sheetId="10" r:id="rId1"/>
  </sheets>
  <definedNames>
    <definedName name="_Ref27923332" localSheetId="0">ソルバー!$C$3</definedName>
    <definedName name="_Ref27925705" localSheetId="0">ソルバー!$C$2</definedName>
    <definedName name="solver_adj" localSheetId="0" hidden="1">ソルバー!$R$8:$R$16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ソルバー!$Y$6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8" i="10" l="1"/>
  <c r="V41" i="10"/>
  <c r="X41" i="10" s="1"/>
  <c r="Z41" i="10" s="1"/>
  <c r="T41" i="10"/>
  <c r="V40" i="10"/>
  <c r="X40" i="10" s="1"/>
  <c r="Z40" i="10" s="1"/>
  <c r="T40" i="10"/>
  <c r="V39" i="10"/>
  <c r="X39" i="10" s="1"/>
  <c r="Z39" i="10" s="1"/>
  <c r="T39" i="10"/>
  <c r="V38" i="10"/>
  <c r="X38" i="10" s="1"/>
  <c r="Z38" i="10" s="1"/>
  <c r="T38" i="10"/>
  <c r="V37" i="10"/>
  <c r="X37" i="10" s="1"/>
  <c r="Z37" i="10" s="1"/>
  <c r="T37" i="10"/>
  <c r="V36" i="10"/>
  <c r="X36" i="10" s="1"/>
  <c r="Z36" i="10" s="1"/>
  <c r="T36" i="10"/>
  <c r="V35" i="10"/>
  <c r="X35" i="10" s="1"/>
  <c r="Z35" i="10" s="1"/>
  <c r="T35" i="10"/>
  <c r="V34" i="10"/>
  <c r="X34" i="10" s="1"/>
  <c r="Z34" i="10" s="1"/>
  <c r="T34" i="10"/>
  <c r="V33" i="10"/>
  <c r="X33" i="10" s="1"/>
  <c r="Z33" i="10" s="1"/>
  <c r="T33" i="10"/>
  <c r="V32" i="10"/>
  <c r="X32" i="10" s="1"/>
  <c r="Z32" i="10" s="1"/>
  <c r="T32" i="10"/>
  <c r="V31" i="10"/>
  <c r="X31" i="10" s="1"/>
  <c r="Z31" i="10" s="1"/>
  <c r="T31" i="10"/>
  <c r="V30" i="10"/>
  <c r="X30" i="10" s="1"/>
  <c r="Z30" i="10" s="1"/>
  <c r="T30" i="10"/>
  <c r="V29" i="10"/>
  <c r="X29" i="10" s="1"/>
  <c r="Z29" i="10" s="1"/>
  <c r="T29" i="10"/>
  <c r="V28" i="10"/>
  <c r="X28" i="10" s="1"/>
  <c r="Z28" i="10" s="1"/>
  <c r="T28" i="10"/>
  <c r="V27" i="10"/>
  <c r="X27" i="10" s="1"/>
  <c r="Z27" i="10" s="1"/>
  <c r="T27" i="10"/>
  <c r="V26" i="10"/>
  <c r="X26" i="10" s="1"/>
  <c r="Z26" i="10" s="1"/>
  <c r="T26" i="10"/>
  <c r="V25" i="10"/>
  <c r="X25" i="10" s="1"/>
  <c r="Z25" i="10" s="1"/>
  <c r="T25" i="10"/>
  <c r="V24" i="10"/>
  <c r="X24" i="10" s="1"/>
  <c r="Z24" i="10" s="1"/>
  <c r="T24" i="10"/>
  <c r="V23" i="10"/>
  <c r="X23" i="10" s="1"/>
  <c r="Z23" i="10" s="1"/>
  <c r="T23" i="10"/>
  <c r="V22" i="10"/>
  <c r="X22" i="10" s="1"/>
  <c r="Z22" i="10" s="1"/>
  <c r="T22" i="10"/>
  <c r="V21" i="10"/>
  <c r="X21" i="10" s="1"/>
  <c r="Z21" i="10" s="1"/>
  <c r="T21" i="10"/>
  <c r="V20" i="10"/>
  <c r="X20" i="10" s="1"/>
  <c r="Z20" i="10" s="1"/>
  <c r="T20" i="10"/>
  <c r="V19" i="10"/>
  <c r="X19" i="10" s="1"/>
  <c r="Z19" i="10" s="1"/>
  <c r="T19" i="10"/>
  <c r="V18" i="10"/>
  <c r="X18" i="10" s="1"/>
  <c r="Z18" i="10" s="1"/>
  <c r="T18" i="10"/>
  <c r="V17" i="10"/>
  <c r="X17" i="10" s="1"/>
  <c r="Z17" i="10" s="1"/>
  <c r="T17" i="10"/>
  <c r="V16" i="10"/>
  <c r="X16" i="10" s="1"/>
  <c r="Z16" i="10" s="1"/>
  <c r="T16" i="10"/>
  <c r="V15" i="10"/>
  <c r="X15" i="10" s="1"/>
  <c r="Z15" i="10" s="1"/>
  <c r="T15" i="10"/>
  <c r="V14" i="10"/>
  <c r="X14" i="10" s="1"/>
  <c r="Z14" i="10" s="1"/>
  <c r="T14" i="10"/>
  <c r="V13" i="10"/>
  <c r="X13" i="10" s="1"/>
  <c r="Z13" i="10" s="1"/>
  <c r="T13" i="10"/>
  <c r="V12" i="10"/>
  <c r="X12" i="10" s="1"/>
  <c r="Z12" i="10" s="1"/>
  <c r="T12" i="10"/>
  <c r="V11" i="10"/>
  <c r="X11" i="10" s="1"/>
  <c r="Z11" i="10" s="1"/>
  <c r="T11" i="10"/>
  <c r="V10" i="10"/>
  <c r="X10" i="10" s="1"/>
  <c r="Z10" i="10" s="1"/>
  <c r="T10" i="10"/>
  <c r="V9" i="10"/>
  <c r="X9" i="10" s="1"/>
  <c r="Z9" i="10" s="1"/>
  <c r="T9" i="10"/>
  <c r="V8" i="10"/>
  <c r="X8" i="10" s="1"/>
  <c r="Z8" i="10" s="1"/>
  <c r="Y6" i="10" l="1"/>
</calcChain>
</file>

<file path=xl/sharedStrings.xml><?xml version="1.0" encoding="utf-8"?>
<sst xmlns="http://schemas.openxmlformats.org/spreadsheetml/2006/main" count="110" uniqueCount="63">
  <si>
    <t>A</t>
  </si>
  <si>
    <t>B</t>
  </si>
  <si>
    <t>D</t>
  </si>
  <si>
    <t>E</t>
  </si>
  <si>
    <t>Data courtesy of J. Crilley and L.N. Heminway, Lloyd's Register of</t>
  </si>
  <si>
    <t>Shipping.</t>
  </si>
  <si>
    <t>*Necessarily empty cells.    **Accidentally empty cell</t>
    <phoneticPr fontId="1"/>
  </si>
  <si>
    <r>
      <rPr>
        <sz val="10"/>
        <color theme="1"/>
        <rFont val="ＭＳ Ｐ明朝"/>
        <family val="2"/>
        <charset val="128"/>
      </rPr>
      <t>月数</t>
    </r>
    <rPh sb="0" eb="1">
      <t>ツキ</t>
    </rPh>
    <rPh sb="1" eb="2">
      <t>スウ</t>
    </rPh>
    <phoneticPr fontId="1"/>
  </si>
  <si>
    <t>C</t>
    <phoneticPr fontId="1"/>
  </si>
  <si>
    <t>60-74</t>
    <phoneticPr fontId="1"/>
  </si>
  <si>
    <t>No</t>
    <phoneticPr fontId="1"/>
  </si>
  <si>
    <r>
      <rPr>
        <sz val="10"/>
        <rFont val="ＭＳ Ｐ明朝"/>
        <family val="1"/>
        <charset val="128"/>
      </rPr>
      <t>運行</t>
    </r>
  </si>
  <si>
    <r>
      <rPr>
        <sz val="10"/>
        <rFont val="ＭＳ Ｐ明朝"/>
        <family val="1"/>
        <charset val="128"/>
      </rPr>
      <t>損傷</t>
    </r>
  </si>
  <si>
    <r>
      <rPr>
        <i/>
        <sz val="10"/>
        <color theme="1"/>
        <rFont val="Times New Roman"/>
        <family val="1"/>
      </rPr>
      <t>β</t>
    </r>
    <r>
      <rPr>
        <sz val="10"/>
        <color theme="1"/>
        <rFont val="ＭＳ Ｐ明朝"/>
        <family val="1"/>
        <charset val="128"/>
      </rPr>
      <t>＾</t>
    </r>
    <phoneticPr fontId="1"/>
  </si>
  <si>
    <t>=</t>
    <phoneticPr fontId="1"/>
  </si>
  <si>
    <r>
      <rPr>
        <sz val="10"/>
        <rFont val="ＭＳ Ｐ明朝"/>
        <family val="1"/>
        <charset val="128"/>
      </rPr>
      <t>船</t>
    </r>
  </si>
  <si>
    <r>
      <rPr>
        <sz val="10"/>
        <color theme="1"/>
        <rFont val="ＭＳ Ｐ明朝"/>
        <family val="2"/>
        <charset val="128"/>
      </rPr>
      <t>種</t>
    </r>
    <rPh sb="0" eb="1">
      <t>シュ</t>
    </rPh>
    <phoneticPr fontId="1"/>
  </si>
  <si>
    <r>
      <t xml:space="preserve"> ln </t>
    </r>
    <r>
      <rPr>
        <i/>
        <sz val="10"/>
        <color theme="1"/>
        <rFont val="Times New Roman"/>
        <family val="1"/>
      </rPr>
      <t>y</t>
    </r>
    <r>
      <rPr>
        <sz val="10"/>
        <color theme="1"/>
        <rFont val="Times New Roman"/>
        <family val="1"/>
      </rPr>
      <t>^</t>
    </r>
    <r>
      <rPr>
        <i/>
        <vertAlign val="subscript"/>
        <sz val="10"/>
        <color theme="1"/>
        <rFont val="Times New Roman"/>
        <family val="1"/>
      </rPr>
      <t>i</t>
    </r>
    <r>
      <rPr>
        <sz val="10"/>
        <color theme="1"/>
        <rFont val="Times New Roman"/>
        <family val="1"/>
      </rPr>
      <t xml:space="preserve"> =ln</t>
    </r>
    <r>
      <rPr>
        <i/>
        <sz val="10"/>
        <color theme="1"/>
        <rFont val="Times New Roman"/>
        <family val="1"/>
      </rPr>
      <t>n</t>
    </r>
    <r>
      <rPr>
        <i/>
        <vertAlign val="subscript"/>
        <sz val="10"/>
        <color theme="1"/>
        <rFont val="Times New Roman"/>
        <family val="1"/>
      </rPr>
      <t>i</t>
    </r>
    <r>
      <rPr>
        <sz val="10"/>
        <color theme="1"/>
        <rFont val="Times New Roman"/>
        <family val="1"/>
      </rPr>
      <t>+Mmult</t>
    </r>
    <r>
      <rPr>
        <sz val="10"/>
        <color theme="1"/>
        <rFont val="ＭＳ Ｐ明朝"/>
        <family val="1"/>
        <charset val="128"/>
      </rPr>
      <t>（</t>
    </r>
    <r>
      <rPr>
        <b/>
        <i/>
        <sz val="10"/>
        <color theme="1"/>
        <rFont val="Times New Roman"/>
        <family val="1"/>
      </rPr>
      <t>x</t>
    </r>
    <r>
      <rPr>
        <i/>
        <vertAlign val="subscript"/>
        <sz val="10"/>
        <color theme="1"/>
        <rFont val="Times New Roman"/>
        <family val="1"/>
      </rPr>
      <t>i</t>
    </r>
    <r>
      <rPr>
        <sz val="10"/>
        <color theme="1"/>
        <rFont val="ＭＳ Ｐ明朝"/>
        <family val="1"/>
        <charset val="128"/>
      </rPr>
      <t>の範囲，</t>
    </r>
    <r>
      <rPr>
        <b/>
        <i/>
        <sz val="10"/>
        <color theme="1"/>
        <rFont val="Times New Roman"/>
        <family val="1"/>
      </rPr>
      <t>β</t>
    </r>
    <r>
      <rPr>
        <sz val="10"/>
        <color theme="1"/>
        <rFont val="ＭＳ Ｐ明朝"/>
        <family val="1"/>
        <charset val="128"/>
      </rPr>
      <t>の範囲</t>
    </r>
    <r>
      <rPr>
        <sz val="10"/>
        <color theme="1"/>
        <rFont val="Times New Roman"/>
        <family val="1"/>
      </rPr>
      <t xml:space="preserve">) </t>
    </r>
    <rPh sb="23" eb="25">
      <t>ハンイ</t>
    </rPh>
    <rPh sb="28" eb="30">
      <t>ハンイ</t>
    </rPh>
    <phoneticPr fontId="1"/>
  </si>
  <si>
    <t>x</t>
    <phoneticPr fontId="1"/>
  </si>
  <si>
    <t>60-</t>
  </si>
  <si>
    <t>60-</t>
    <phoneticPr fontId="1"/>
  </si>
  <si>
    <t>65-</t>
    <phoneticPr fontId="1"/>
  </si>
  <si>
    <t>70-</t>
    <phoneticPr fontId="1"/>
  </si>
  <si>
    <t>75-</t>
    <phoneticPr fontId="1"/>
  </si>
  <si>
    <t>75-</t>
    <phoneticPr fontId="1"/>
  </si>
  <si>
    <r>
      <t>ln</t>
    </r>
    <r>
      <rPr>
        <i/>
        <sz val="10"/>
        <color theme="1"/>
        <rFont val="Times New Roman"/>
        <family val="1"/>
      </rPr>
      <t xml:space="preserve"> L</t>
    </r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</si>
  <si>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</si>
  <si>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</si>
  <si>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</si>
  <si>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</si>
  <si>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Op</t>
    <phoneticPr fontId="1"/>
  </si>
  <si>
    <r>
      <rPr>
        <sz val="10"/>
        <rFont val="ＭＳ Ｐ明朝"/>
        <family val="1"/>
        <charset val="128"/>
      </rPr>
      <t>建</t>
    </r>
    <phoneticPr fontId="1"/>
  </si>
  <si>
    <r>
      <rPr>
        <sz val="10"/>
        <rFont val="ＭＳ Ｐ明朝"/>
        <family val="1"/>
        <charset val="128"/>
      </rPr>
      <t>運</t>
    </r>
    <phoneticPr fontId="1"/>
  </si>
  <si>
    <r>
      <rPr>
        <sz val="10"/>
        <color theme="1"/>
        <rFont val="ＭＳ Ｐ明朝"/>
        <family val="1"/>
        <charset val="128"/>
      </rPr>
      <t>造</t>
    </r>
  </si>
  <si>
    <r>
      <rPr>
        <sz val="10"/>
        <color theme="1"/>
        <rFont val="ＭＳ Ｐ明朝"/>
        <family val="1"/>
        <charset val="128"/>
      </rPr>
      <t>行</t>
    </r>
  </si>
  <si>
    <r>
      <rPr>
        <sz val="10"/>
        <color theme="1"/>
        <rFont val="ＭＳ Ｐ明朝"/>
        <family val="2"/>
        <charset val="128"/>
      </rPr>
      <t>数</t>
    </r>
    <rPh sb="0" eb="1">
      <t>スウ</t>
    </rPh>
    <phoneticPr fontId="1"/>
  </si>
  <si>
    <r>
      <rPr>
        <sz val="10"/>
        <color theme="1"/>
        <rFont val="ＭＳ Ｐ明朝"/>
        <family val="2"/>
        <charset val="128"/>
      </rPr>
      <t>年</t>
    </r>
    <rPh sb="0" eb="1">
      <t>トシ</t>
    </rPh>
    <phoneticPr fontId="1"/>
  </si>
  <si>
    <r>
      <rPr>
        <sz val="10"/>
        <color theme="1"/>
        <rFont val="ＭＳ Ｐ明朝"/>
        <family val="1"/>
        <charset val="128"/>
      </rPr>
      <t>年</t>
    </r>
    <rPh sb="0" eb="1">
      <t>トシ</t>
    </rPh>
    <phoneticPr fontId="1"/>
  </si>
  <si>
    <r>
      <t>n</t>
    </r>
    <r>
      <rPr>
        <i/>
        <vertAlign val="subscript"/>
        <sz val="10"/>
        <color theme="1"/>
        <rFont val="Times New Roman"/>
        <family val="1"/>
      </rPr>
      <t>i</t>
    </r>
    <phoneticPr fontId="1"/>
  </si>
  <si>
    <r>
      <t xml:space="preserve"> y</t>
    </r>
    <r>
      <rPr>
        <i/>
        <vertAlign val="subscript"/>
        <sz val="10"/>
        <color theme="1"/>
        <rFont val="Times New Roman"/>
        <family val="1"/>
      </rPr>
      <t>i</t>
    </r>
    <phoneticPr fontId="1"/>
  </si>
  <si>
    <t>exp(ln</t>
    <phoneticPr fontId="1"/>
  </si>
  <si>
    <t>最</t>
    <rPh sb="0" eb="1">
      <t>サイ</t>
    </rPh>
    <phoneticPr fontId="1"/>
  </si>
  <si>
    <t>大</t>
    <rPh sb="0" eb="1">
      <t>ダイ</t>
    </rPh>
    <phoneticPr fontId="1"/>
  </si>
  <si>
    <t>化</t>
    <rPh sb="0" eb="1">
      <t>カ</t>
    </rPh>
    <phoneticPr fontId="1"/>
  </si>
  <si>
    <r>
      <t xml:space="preserve">   ---</t>
    </r>
    <r>
      <rPr>
        <sz val="8"/>
        <color theme="1"/>
        <rFont val="ＭＳ Ｐ明朝"/>
        <family val="1"/>
        <charset val="128"/>
      </rPr>
      <t>船種</t>
    </r>
    <r>
      <rPr>
        <sz val="8"/>
        <color theme="1"/>
        <rFont val="Times New Roman"/>
        <family val="1"/>
      </rPr>
      <t>---</t>
    </r>
    <rPh sb="5" eb="7">
      <t>センシュ</t>
    </rPh>
    <phoneticPr fontId="1"/>
  </si>
  <si>
    <r>
      <t xml:space="preserve"> --</t>
    </r>
    <r>
      <rPr>
        <sz val="8"/>
        <color theme="1"/>
        <rFont val="ＭＳ Ｐ明朝"/>
        <family val="1"/>
        <charset val="128"/>
      </rPr>
      <t>建造</t>
    </r>
    <r>
      <rPr>
        <sz val="8"/>
        <color theme="1"/>
        <rFont val="Times New Roman"/>
        <family val="1"/>
      </rPr>
      <t>--</t>
    </r>
    <rPh sb="3" eb="5">
      <t>ケンゾウ</t>
    </rPh>
    <phoneticPr fontId="1"/>
  </si>
  <si>
    <r>
      <rPr>
        <b/>
        <sz val="10"/>
        <color theme="1"/>
        <rFont val="ＭＳ Ｐ明朝"/>
        <family val="1"/>
        <charset val="128"/>
      </rPr>
      <t>変化</t>
    </r>
    <rPh sb="0" eb="2">
      <t>ヘンカ</t>
    </rPh>
    <phoneticPr fontId="1"/>
  </si>
  <si>
    <r>
      <rPr>
        <b/>
        <sz val="10"/>
        <color theme="1"/>
        <rFont val="ＭＳ Ｐ明朝"/>
        <family val="1"/>
        <charset val="128"/>
      </rPr>
      <t>セル</t>
    </r>
    <phoneticPr fontId="1"/>
  </si>
  <si>
    <t>セ</t>
    <phoneticPr fontId="1"/>
  </si>
  <si>
    <t>ル</t>
    <phoneticPr fontId="1"/>
  </si>
  <si>
    <t>初期値</t>
    <rPh sb="0" eb="3">
      <t>ショキチ</t>
    </rPh>
    <phoneticPr fontId="1"/>
  </si>
  <si>
    <t>最尤解</t>
    <rPh sb="0" eb="2">
      <t>サイユウ</t>
    </rPh>
    <rPh sb="2" eb="3">
      <t>カイ</t>
    </rPh>
    <phoneticPr fontId="1"/>
  </si>
  <si>
    <r>
      <t xml:space="preserve">ln </t>
    </r>
    <r>
      <rPr>
        <i/>
        <sz val="10"/>
        <color theme="1"/>
        <rFont val="Times New Roman"/>
        <family val="1"/>
      </rPr>
      <t>P</t>
    </r>
    <r>
      <rPr>
        <i/>
        <vertAlign val="subscript"/>
        <sz val="10"/>
        <color theme="1"/>
        <rFont val="Times New Roman"/>
        <family val="1"/>
      </rPr>
      <t>i</t>
    </r>
    <phoneticPr fontId="1"/>
  </si>
  <si>
    <r>
      <t>P</t>
    </r>
    <r>
      <rPr>
        <i/>
        <vertAlign val="subscript"/>
        <sz val="9"/>
        <color theme="1"/>
        <rFont val="Times New Roman"/>
        <family val="1"/>
      </rPr>
      <t>i</t>
    </r>
    <phoneticPr fontId="1"/>
  </si>
  <si>
    <r>
      <t xml:space="preserve">ln </t>
    </r>
    <r>
      <rPr>
        <i/>
        <sz val="9"/>
        <color theme="1"/>
        <rFont val="Times New Roman"/>
        <family val="1"/>
      </rPr>
      <t>n</t>
    </r>
    <r>
      <rPr>
        <i/>
        <vertAlign val="subscript"/>
        <sz val="9"/>
        <color theme="1"/>
        <rFont val="Times New Roman"/>
        <family val="1"/>
      </rPr>
      <t>i</t>
    </r>
    <r>
      <rPr>
        <i/>
        <sz val="9"/>
        <color theme="1"/>
        <rFont val="Times New Roman"/>
        <family val="1"/>
      </rPr>
      <t>+</t>
    </r>
    <phoneticPr fontId="1"/>
  </si>
  <si>
    <r>
      <rPr>
        <sz val="9"/>
        <color theme="1"/>
        <rFont val="ＭＳ Ｐ明朝"/>
        <family val="1"/>
        <charset val="128"/>
      </rPr>
      <t>ポアソ</t>
    </r>
    <phoneticPr fontId="1"/>
  </si>
  <si>
    <r>
      <rPr>
        <b/>
        <i/>
        <sz val="9"/>
        <color theme="1"/>
        <rFont val="Times New Roman"/>
        <family val="1"/>
      </rPr>
      <t>xβ</t>
    </r>
    <r>
      <rPr>
        <sz val="9"/>
        <color theme="1"/>
        <rFont val="ＭＳ Ｐ明朝"/>
        <family val="1"/>
        <charset val="128"/>
      </rPr>
      <t>＾</t>
    </r>
    <r>
      <rPr>
        <sz val="9"/>
        <color theme="1"/>
        <rFont val="Times New Roman"/>
        <family val="1"/>
      </rPr>
      <t>=</t>
    </r>
    <phoneticPr fontId="1"/>
  </si>
  <si>
    <r>
      <t xml:space="preserve"> </t>
    </r>
    <r>
      <rPr>
        <i/>
        <sz val="9"/>
        <color theme="1"/>
        <rFont val="Times New Roman"/>
        <family val="1"/>
      </rPr>
      <t>y</t>
    </r>
    <r>
      <rPr>
        <i/>
        <vertAlign val="subscript"/>
        <sz val="9"/>
        <color theme="1"/>
        <rFont val="Times New Roman"/>
        <family val="1"/>
      </rPr>
      <t>i</t>
    </r>
    <r>
      <rPr>
        <sz val="9"/>
        <color theme="1"/>
        <rFont val="ＭＳ Ｐ明朝"/>
        <family val="1"/>
        <charset val="128"/>
      </rPr>
      <t>＾</t>
    </r>
    <r>
      <rPr>
        <sz val="9"/>
        <color theme="1"/>
        <rFont val="Times New Roman"/>
        <family val="1"/>
      </rPr>
      <t>)</t>
    </r>
    <phoneticPr fontId="1"/>
  </si>
  <si>
    <r>
      <rPr>
        <sz val="9"/>
        <color theme="1"/>
        <rFont val="ＭＳ Ｐ明朝"/>
        <family val="1"/>
        <charset val="128"/>
      </rPr>
      <t>ン確率</t>
    </r>
    <rPh sb="1" eb="3">
      <t>カクリツ</t>
    </rPh>
    <phoneticPr fontId="1"/>
  </si>
  <si>
    <r>
      <t xml:space="preserve">ln </t>
    </r>
    <r>
      <rPr>
        <i/>
        <sz val="9"/>
        <color theme="1"/>
        <rFont val="Times New Roman"/>
        <family val="1"/>
      </rPr>
      <t>y</t>
    </r>
    <r>
      <rPr>
        <i/>
        <vertAlign val="subscript"/>
        <sz val="9"/>
        <color theme="1"/>
        <rFont val="Times New Roman"/>
        <family val="1"/>
      </rPr>
      <t>i</t>
    </r>
    <r>
      <rPr>
        <sz val="9"/>
        <color theme="1"/>
        <rFont val="ＭＳ Ｐ明朝"/>
        <family val="1"/>
        <charset val="128"/>
      </rPr>
      <t>＾</t>
    </r>
    <phoneticPr fontId="1"/>
  </si>
  <si>
    <r>
      <t xml:space="preserve"> </t>
    </r>
    <r>
      <rPr>
        <i/>
        <sz val="9"/>
        <color theme="1"/>
        <rFont val="Times New Roman"/>
        <family val="1"/>
      </rPr>
      <t>y</t>
    </r>
    <r>
      <rPr>
        <i/>
        <vertAlign val="subscript"/>
        <sz val="9"/>
        <color theme="1"/>
        <rFont val="Times New Roman"/>
        <family val="1"/>
      </rPr>
      <t>i</t>
    </r>
    <r>
      <rPr>
        <sz val="9"/>
        <color theme="1"/>
        <rFont val="ＭＳ Ｐ明朝"/>
        <family val="1"/>
        <charset val="128"/>
      </rPr>
      <t>＾</t>
    </r>
    <phoneticPr fontId="1"/>
  </si>
  <si>
    <r>
      <t>表</t>
    </r>
    <r>
      <rPr>
        <sz val="11"/>
        <color theme="1"/>
        <rFont val="Times New Roman"/>
        <family val="1"/>
      </rPr>
      <t xml:space="preserve">10.16  </t>
    </r>
    <r>
      <rPr>
        <sz val="11"/>
        <color theme="1"/>
        <rFont val="ＭＳ 明朝"/>
        <family val="1"/>
        <charset val="128"/>
      </rPr>
      <t>初期値に対する対数尤度</t>
    </r>
  </si>
  <si>
    <r>
      <t>表</t>
    </r>
    <r>
      <rPr>
        <sz val="11"/>
        <color theme="1"/>
        <rFont val="Times New Roman"/>
        <family val="1"/>
      </rPr>
      <t xml:space="preserve">10.18  </t>
    </r>
    <r>
      <rPr>
        <sz val="11"/>
        <color theme="1"/>
        <rFont val="ＭＳ 明朝"/>
        <family val="1"/>
        <charset val="128"/>
      </rPr>
      <t>ソルバーによる対数尤度の最大化（過分散なし）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</si>
</sst>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0.00_ "/>
    <numFmt numFmtId="178" formatCode="0.000_ "/>
    <numFmt numFmtId="179" formatCode="0.0_ "/>
    <numFmt numFmtId="180" formatCode="0.0000_ "/>
  </numFmts>
  <fonts count="22" x14ac:knownFonts="1"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0"/>
      <name val="Times New Roman"/>
      <family val="1"/>
    </font>
    <font>
      <sz val="10"/>
      <color theme="1"/>
      <name val="Times New Roman"/>
      <family val="1"/>
    </font>
    <font>
      <sz val="10"/>
      <color theme="1"/>
      <name val="ＭＳ Ｐ明朝"/>
      <family val="2"/>
      <charset val="128"/>
    </font>
    <font>
      <sz val="10"/>
      <color theme="1"/>
      <name val="ＭＳ Ｐ明朝"/>
      <family val="1"/>
      <charset val="128"/>
    </font>
    <font>
      <i/>
      <sz val="10"/>
      <color theme="1"/>
      <name val="Times New Roman"/>
      <family val="1"/>
    </font>
    <font>
      <i/>
      <vertAlign val="subscript"/>
      <sz val="10"/>
      <color theme="1"/>
      <name val="Times New Roman"/>
      <family val="1"/>
    </font>
    <font>
      <sz val="10"/>
      <name val="ＭＳ Ｐ明朝"/>
      <family val="1"/>
      <charset val="128"/>
    </font>
    <font>
      <b/>
      <i/>
      <sz val="10"/>
      <color theme="1"/>
      <name val="Times New Roman"/>
      <family val="1"/>
    </font>
    <font>
      <i/>
      <sz val="9"/>
      <color theme="1"/>
      <name val="Times New Roman"/>
      <family val="1"/>
    </font>
    <font>
      <sz val="8"/>
      <color theme="1"/>
      <name val="ＭＳ Ｐ明朝"/>
      <family val="1"/>
      <charset val="128"/>
    </font>
    <font>
      <sz val="8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ＭＳ Ｐ明朝"/>
      <family val="1"/>
      <charset val="128"/>
    </font>
    <font>
      <b/>
      <sz val="11"/>
      <color theme="1"/>
      <name val="Times New Roman"/>
      <family val="1"/>
    </font>
    <font>
      <sz val="9"/>
      <color theme="1"/>
      <name val="Times New Roman"/>
      <family val="1"/>
    </font>
    <font>
      <i/>
      <vertAlign val="subscript"/>
      <sz val="9"/>
      <color theme="1"/>
      <name val="Times New Roman"/>
      <family val="1"/>
    </font>
    <font>
      <sz val="9"/>
      <color theme="1"/>
      <name val="ＭＳ Ｐ明朝"/>
      <family val="1"/>
      <charset val="128"/>
    </font>
    <font>
      <b/>
      <i/>
      <sz val="9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FFFFCC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76" fontId="3" fillId="0" borderId="7" xfId="0" applyNumberFormat="1" applyFont="1" applyBorder="1">
      <alignment vertical="center"/>
    </xf>
    <xf numFmtId="176" fontId="3" fillId="0" borderId="15" xfId="0" applyNumberFormat="1" applyFont="1" applyBorder="1">
      <alignment vertical="center"/>
    </xf>
    <xf numFmtId="176" fontId="3" fillId="0" borderId="8" xfId="0" applyNumberFormat="1" applyFont="1" applyBorder="1">
      <alignment vertical="center"/>
    </xf>
    <xf numFmtId="177" fontId="3" fillId="0" borderId="19" xfId="0" applyNumberFormat="1" applyFont="1" applyBorder="1">
      <alignment vertical="center"/>
    </xf>
    <xf numFmtId="177" fontId="3" fillId="0" borderId="20" xfId="0" applyNumberFormat="1" applyFont="1" applyBorder="1">
      <alignment vertical="center"/>
    </xf>
    <xf numFmtId="179" fontId="3" fillId="0" borderId="19" xfId="0" applyNumberFormat="1" applyFont="1" applyBorder="1">
      <alignment vertical="center"/>
    </xf>
    <xf numFmtId="179" fontId="3" fillId="0" borderId="20" xfId="0" applyNumberFormat="1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78" fontId="3" fillId="0" borderId="0" xfId="0" applyNumberFormat="1" applyFont="1">
      <alignment vertical="center"/>
    </xf>
    <xf numFmtId="179" fontId="3" fillId="0" borderId="0" xfId="0" applyNumberFormat="1" applyFont="1" applyBorder="1">
      <alignment vertical="center"/>
    </xf>
    <xf numFmtId="0" fontId="6" fillId="0" borderId="2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178" fontId="3" fillId="0" borderId="19" xfId="0" applyNumberFormat="1" applyFont="1" applyBorder="1">
      <alignment vertical="center"/>
    </xf>
    <xf numFmtId="178" fontId="3" fillId="0" borderId="20" xfId="0" applyNumberFormat="1" applyFont="1" applyBorder="1">
      <alignment vertical="center"/>
    </xf>
    <xf numFmtId="0" fontId="12" fillId="0" borderId="1" xfId="0" quotePrefix="1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176" fontId="3" fillId="0" borderId="26" xfId="0" applyNumberFormat="1" applyFont="1" applyBorder="1" applyAlignment="1">
      <alignment horizontal="right" vertical="center"/>
    </xf>
    <xf numFmtId="176" fontId="3" fillId="0" borderId="9" xfId="0" applyNumberFormat="1" applyFont="1" applyBorder="1" applyAlignment="1">
      <alignment horizontal="right" vertical="center"/>
    </xf>
    <xf numFmtId="0" fontId="3" fillId="0" borderId="21" xfId="0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right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5" fillId="0" borderId="0" xfId="0" applyFont="1">
      <alignment vertical="center"/>
    </xf>
    <xf numFmtId="180" fontId="13" fillId="2" borderId="6" xfId="0" applyNumberFormat="1" applyFont="1" applyFill="1" applyBorder="1">
      <alignment vertical="center"/>
    </xf>
    <xf numFmtId="180" fontId="13" fillId="2" borderId="7" xfId="0" applyNumberFormat="1" applyFont="1" applyFill="1" applyBorder="1">
      <alignment vertical="center"/>
    </xf>
    <xf numFmtId="180" fontId="13" fillId="2" borderId="8" xfId="0" applyNumberFormat="1" applyFont="1" applyFill="1" applyBorder="1">
      <alignment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>
      <alignment vertical="center"/>
    </xf>
    <xf numFmtId="0" fontId="16" fillId="0" borderId="2" xfId="0" applyFont="1" applyBorder="1" applyAlignment="1">
      <alignment horizontal="center" vertical="center"/>
    </xf>
    <xf numFmtId="0" fontId="16" fillId="0" borderId="0" xfId="0" applyFont="1">
      <alignment vertical="center"/>
    </xf>
    <xf numFmtId="0" fontId="10" fillId="0" borderId="2" xfId="0" applyFont="1" applyBorder="1" applyAlignment="1">
      <alignment horizontal="center" vertical="center"/>
    </xf>
    <xf numFmtId="180" fontId="13" fillId="2" borderId="15" xfId="0" applyNumberFormat="1" applyFont="1" applyFill="1" applyBorder="1">
      <alignment vertical="center"/>
    </xf>
    <xf numFmtId="0" fontId="13" fillId="2" borderId="25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176" fontId="13" fillId="2" borderId="7" xfId="0" applyNumberFormat="1" applyFont="1" applyFill="1" applyBorder="1">
      <alignment vertical="center"/>
    </xf>
    <xf numFmtId="177" fontId="13" fillId="2" borderId="19" xfId="0" applyNumberFormat="1" applyFont="1" applyFill="1" applyBorder="1">
      <alignment vertical="center"/>
    </xf>
    <xf numFmtId="179" fontId="13" fillId="2" borderId="19" xfId="0" applyNumberFormat="1" applyFont="1" applyFill="1" applyBorder="1">
      <alignment vertical="center"/>
    </xf>
    <xf numFmtId="178" fontId="13" fillId="2" borderId="18" xfId="0" applyNumberFormat="1" applyFont="1" applyFill="1" applyBorder="1">
      <alignment vertical="center"/>
    </xf>
    <xf numFmtId="0" fontId="14" fillId="3" borderId="0" xfId="0" applyFont="1" applyFill="1" applyAlignment="1">
      <alignment horizontal="right" vertical="center"/>
    </xf>
    <xf numFmtId="0" fontId="14" fillId="3" borderId="0" xfId="0" applyFont="1" applyFill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13" fillId="2" borderId="16" xfId="0" applyFont="1" applyFill="1" applyBorder="1" applyAlignment="1">
      <alignment vertical="center"/>
    </xf>
    <xf numFmtId="0" fontId="15" fillId="2" borderId="17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B2B52-6227-4AFA-A272-3EC39892316E}">
  <dimension ref="B2:AF46"/>
  <sheetViews>
    <sheetView tabSelected="1" zoomScaleNormal="100" workbookViewId="0"/>
  </sheetViews>
  <sheetFormatPr defaultRowHeight="13" x14ac:dyDescent="0.2"/>
  <cols>
    <col min="1" max="1" width="5.90625" style="1" customWidth="1"/>
    <col min="2" max="2" width="2.90625" style="2" customWidth="1"/>
    <col min="3" max="3" width="2.453125" style="2" customWidth="1"/>
    <col min="4" max="4" width="3.54296875" style="2" customWidth="1"/>
    <col min="5" max="5" width="4.08984375" style="2" customWidth="1"/>
    <col min="6" max="6" width="6.1796875" style="1" customWidth="1"/>
    <col min="7" max="7" width="4.90625" style="1" customWidth="1"/>
    <col min="8" max="8" width="2.1796875" style="2" customWidth="1"/>
    <col min="9" max="14" width="2.1796875" style="1" customWidth="1"/>
    <col min="15" max="16" width="2.1796875" style="2" customWidth="1"/>
    <col min="17" max="17" width="0.7265625" style="1" customWidth="1"/>
    <col min="18" max="18" width="6.81640625" style="1" customWidth="1"/>
    <col min="19" max="19" width="1.26953125" style="1" customWidth="1"/>
    <col min="20" max="20" width="5.26953125" style="1" customWidth="1"/>
    <col min="21" max="21" width="0.453125" style="1" customWidth="1"/>
    <col min="22" max="22" width="5.36328125" style="1" customWidth="1"/>
    <col min="23" max="23" width="0.90625" style="1" customWidth="1"/>
    <col min="24" max="24" width="5.6328125" style="1" customWidth="1"/>
    <col min="25" max="25" width="0.81640625" style="1" customWidth="1"/>
    <col min="26" max="26" width="6.90625" style="1" customWidth="1"/>
    <col min="27" max="27" width="2.36328125" style="1" customWidth="1"/>
    <col min="28" max="30" width="6.7265625" style="1" customWidth="1"/>
    <col min="31" max="31" width="7" style="1" customWidth="1"/>
    <col min="32" max="32" width="7.36328125" style="1" customWidth="1"/>
    <col min="33" max="16384" width="8.7265625" style="1"/>
  </cols>
  <sheetData>
    <row r="2" spans="2:32" ht="15.5" customHeight="1" x14ac:dyDescent="0.2">
      <c r="C2" s="70" t="s">
        <v>62</v>
      </c>
    </row>
    <row r="3" spans="2:32" ht="14.5" customHeight="1" x14ac:dyDescent="0.2">
      <c r="C3" s="71" t="s">
        <v>61</v>
      </c>
    </row>
    <row r="4" spans="2:32" ht="13.5" thickBot="1" x14ac:dyDescent="0.25"/>
    <row r="5" spans="2:32" ht="14" thickBot="1" x14ac:dyDescent="0.25">
      <c r="B5" s="24"/>
      <c r="C5" s="24"/>
      <c r="D5" s="3" t="s">
        <v>31</v>
      </c>
      <c r="E5" s="3" t="s">
        <v>32</v>
      </c>
      <c r="F5" s="3" t="s">
        <v>11</v>
      </c>
      <c r="G5" s="3" t="s">
        <v>12</v>
      </c>
      <c r="H5" s="24"/>
      <c r="I5" s="35" t="s">
        <v>44</v>
      </c>
      <c r="J5" s="31"/>
      <c r="K5" s="31"/>
      <c r="L5" s="31"/>
      <c r="M5" s="35" t="s">
        <v>45</v>
      </c>
      <c r="N5" s="31"/>
      <c r="O5" s="31"/>
      <c r="P5" s="31" t="s">
        <v>30</v>
      </c>
      <c r="Q5" s="5"/>
      <c r="R5" s="39" t="s">
        <v>46</v>
      </c>
      <c r="S5" s="5"/>
      <c r="T5" s="52" t="s">
        <v>54</v>
      </c>
      <c r="U5" s="53"/>
      <c r="V5" s="53" t="s">
        <v>40</v>
      </c>
      <c r="W5" s="53"/>
      <c r="X5" s="53" t="s">
        <v>55</v>
      </c>
      <c r="Y5" s="5"/>
      <c r="Z5" s="24" t="s">
        <v>25</v>
      </c>
      <c r="AA5" s="68" t="s">
        <v>41</v>
      </c>
    </row>
    <row r="6" spans="2:32" ht="14.5" thickBot="1" x14ac:dyDescent="0.25">
      <c r="C6" s="32" t="s">
        <v>15</v>
      </c>
      <c r="D6" s="2" t="s">
        <v>33</v>
      </c>
      <c r="E6" s="2" t="s">
        <v>34</v>
      </c>
      <c r="F6" s="11" t="s">
        <v>7</v>
      </c>
      <c r="G6" s="11" t="s">
        <v>35</v>
      </c>
      <c r="H6" s="38" t="s">
        <v>18</v>
      </c>
      <c r="I6" s="24" t="s">
        <v>26</v>
      </c>
      <c r="J6" s="24" t="s">
        <v>27</v>
      </c>
      <c r="K6" s="24" t="s">
        <v>28</v>
      </c>
      <c r="L6" s="7" t="s">
        <v>29</v>
      </c>
      <c r="M6" s="36">
        <v>65</v>
      </c>
      <c r="N6" s="36">
        <v>70</v>
      </c>
      <c r="O6" s="37">
        <v>75</v>
      </c>
      <c r="P6" s="37">
        <v>65</v>
      </c>
      <c r="Q6" s="12"/>
      <c r="R6" s="40" t="s">
        <v>47</v>
      </c>
      <c r="S6" s="12"/>
      <c r="T6" s="54" t="s">
        <v>56</v>
      </c>
      <c r="U6" s="55"/>
      <c r="V6" s="54" t="s">
        <v>57</v>
      </c>
      <c r="W6" s="55"/>
      <c r="X6" s="55" t="s">
        <v>58</v>
      </c>
      <c r="Y6" s="72">
        <f>SUM(Z8:Z41)</f>
        <v>-68.280771528018676</v>
      </c>
      <c r="Z6" s="73"/>
      <c r="AA6" s="68" t="s">
        <v>42</v>
      </c>
    </row>
    <row r="7" spans="2:32" ht="15.5" thickBot="1" x14ac:dyDescent="0.25">
      <c r="B7" s="4" t="s">
        <v>10</v>
      </c>
      <c r="C7" s="10" t="s">
        <v>16</v>
      </c>
      <c r="D7" s="10" t="s">
        <v>36</v>
      </c>
      <c r="E7" s="10" t="s">
        <v>37</v>
      </c>
      <c r="F7" s="30" t="s">
        <v>38</v>
      </c>
      <c r="G7" s="30" t="s">
        <v>39</v>
      </c>
      <c r="H7" s="26">
        <v>0</v>
      </c>
      <c r="I7" s="4">
        <v>1</v>
      </c>
      <c r="J7" s="4">
        <v>2</v>
      </c>
      <c r="K7" s="4">
        <v>3</v>
      </c>
      <c r="L7" s="8">
        <v>4</v>
      </c>
      <c r="M7" s="4">
        <v>5</v>
      </c>
      <c r="N7" s="4">
        <v>6</v>
      </c>
      <c r="O7" s="8">
        <v>7</v>
      </c>
      <c r="P7" s="8">
        <v>8</v>
      </c>
      <c r="R7" s="25" t="s">
        <v>13</v>
      </c>
      <c r="T7" s="56" t="s">
        <v>59</v>
      </c>
      <c r="U7" s="57"/>
      <c r="V7" s="56" t="s">
        <v>60</v>
      </c>
      <c r="W7" s="54"/>
      <c r="X7" s="58" t="s">
        <v>53</v>
      </c>
      <c r="Y7" s="27"/>
      <c r="Z7" s="4" t="s">
        <v>52</v>
      </c>
      <c r="AA7" s="68" t="s">
        <v>43</v>
      </c>
      <c r="AD7" s="48" t="s">
        <v>50</v>
      </c>
      <c r="AF7" s="48" t="s">
        <v>51</v>
      </c>
    </row>
    <row r="8" spans="2:32" x14ac:dyDescent="0.2">
      <c r="B8" s="2">
        <v>1</v>
      </c>
      <c r="C8" s="2" t="s">
        <v>0</v>
      </c>
      <c r="D8" s="2" t="s">
        <v>20</v>
      </c>
      <c r="E8" s="2" t="s">
        <v>20</v>
      </c>
      <c r="F8" s="64">
        <v>127</v>
      </c>
      <c r="G8" s="41">
        <v>0</v>
      </c>
      <c r="H8" s="60">
        <v>1</v>
      </c>
      <c r="I8" s="61">
        <v>0</v>
      </c>
      <c r="J8" s="61">
        <v>0</v>
      </c>
      <c r="K8" s="61">
        <v>0</v>
      </c>
      <c r="L8" s="62">
        <v>0</v>
      </c>
      <c r="M8" s="61">
        <v>0</v>
      </c>
      <c r="N8" s="61">
        <v>0</v>
      </c>
      <c r="O8" s="62">
        <v>0</v>
      </c>
      <c r="P8" s="63">
        <v>0</v>
      </c>
      <c r="R8" s="49">
        <v>-6.4059289653697533</v>
      </c>
      <c r="S8" s="2" t="s">
        <v>14</v>
      </c>
      <c r="T8" s="65">
        <f t="shared" ref="T8:T41" si="0">LN(F8)+(MMULT(H8:P8,$R$8:$R$16))</f>
        <v>-1.5617418789111621</v>
      </c>
      <c r="V8" s="66">
        <f t="shared" ref="V8:V41" si="1">F8*EXP(MMULT(H8:P8,$R$8:$R$16) )</f>
        <v>0.20977035821620213</v>
      </c>
      <c r="W8" s="29"/>
      <c r="X8" s="67">
        <f t="shared" ref="X8:X41" si="2">_xlfn.POISSON.DIST(G8,V8,FALSE)</f>
        <v>0.81077041135720784</v>
      </c>
      <c r="Y8" s="28"/>
      <c r="Z8" s="67">
        <f>LN(X8)</f>
        <v>-0.20977035821620207</v>
      </c>
      <c r="AA8" s="69" t="s">
        <v>48</v>
      </c>
      <c r="AD8" s="49">
        <v>-6</v>
      </c>
      <c r="AF8" s="49">
        <v>-6.4059289653697533</v>
      </c>
    </row>
    <row r="9" spans="2:32" x14ac:dyDescent="0.2">
      <c r="B9" s="2">
        <v>2</v>
      </c>
      <c r="E9" s="2" t="s">
        <v>24</v>
      </c>
      <c r="F9" s="17">
        <v>63</v>
      </c>
      <c r="G9" s="42">
        <v>0</v>
      </c>
      <c r="H9" s="43">
        <v>1</v>
      </c>
      <c r="I9" s="25">
        <v>0</v>
      </c>
      <c r="J9" s="25">
        <v>0</v>
      </c>
      <c r="K9" s="25">
        <v>0</v>
      </c>
      <c r="L9" s="9">
        <v>0</v>
      </c>
      <c r="M9" s="25">
        <v>0</v>
      </c>
      <c r="N9" s="25">
        <v>0</v>
      </c>
      <c r="O9" s="9">
        <v>0</v>
      </c>
      <c r="P9" s="13">
        <v>1</v>
      </c>
      <c r="R9" s="50">
        <v>-0.54333317900195766</v>
      </c>
      <c r="T9" s="20">
        <f t="shared" si="0"/>
        <v>-1.8783113942572252</v>
      </c>
      <c r="V9" s="22">
        <f t="shared" si="1"/>
        <v>0.15284798795515919</v>
      </c>
      <c r="W9" s="29"/>
      <c r="X9" s="33">
        <f t="shared" si="2"/>
        <v>0.85826017778033314</v>
      </c>
      <c r="Y9" s="28"/>
      <c r="Z9" s="33">
        <f t="shared" ref="Z9:Z41" si="3">LN(X9)</f>
        <v>-0.15284798795515916</v>
      </c>
      <c r="AA9" s="69" t="s">
        <v>49</v>
      </c>
      <c r="AD9" s="50">
        <v>0</v>
      </c>
      <c r="AF9" s="50">
        <v>-0.54333317900195766</v>
      </c>
    </row>
    <row r="10" spans="2:32" x14ac:dyDescent="0.2">
      <c r="B10" s="2">
        <v>3</v>
      </c>
      <c r="D10" s="2" t="s">
        <v>21</v>
      </c>
      <c r="E10" s="2" t="s">
        <v>20</v>
      </c>
      <c r="F10" s="17">
        <v>1095</v>
      </c>
      <c r="G10" s="42">
        <v>3</v>
      </c>
      <c r="H10" s="43">
        <v>1</v>
      </c>
      <c r="I10" s="25">
        <v>0</v>
      </c>
      <c r="J10" s="25">
        <v>0</v>
      </c>
      <c r="K10" s="25">
        <v>0</v>
      </c>
      <c r="L10" s="9">
        <v>0</v>
      </c>
      <c r="M10" s="25">
        <v>1</v>
      </c>
      <c r="N10" s="25">
        <v>0</v>
      </c>
      <c r="O10" s="9">
        <v>0</v>
      </c>
      <c r="P10" s="13">
        <v>0</v>
      </c>
      <c r="R10" s="50">
        <v>-0.68742294390110348</v>
      </c>
      <c r="T10" s="20">
        <f t="shared" si="0"/>
        <v>1.2897346648913404</v>
      </c>
      <c r="V10" s="22">
        <f t="shared" si="1"/>
        <v>3.6318227778050178</v>
      </c>
      <c r="W10" s="29"/>
      <c r="X10" s="33">
        <f t="shared" si="2"/>
        <v>0.21132072996963597</v>
      </c>
      <c r="Y10" s="28"/>
      <c r="Z10" s="33">
        <f t="shared" si="3"/>
        <v>-1.5543782523590526</v>
      </c>
      <c r="AD10" s="50">
        <v>0</v>
      </c>
      <c r="AF10" s="50">
        <v>-0.68742294390110348</v>
      </c>
    </row>
    <row r="11" spans="2:32" x14ac:dyDescent="0.2">
      <c r="B11" s="2">
        <v>4</v>
      </c>
      <c r="E11" s="2" t="s">
        <v>24</v>
      </c>
      <c r="F11" s="17">
        <v>1095</v>
      </c>
      <c r="G11" s="42">
        <v>4</v>
      </c>
      <c r="H11" s="43">
        <v>1</v>
      </c>
      <c r="I11" s="25">
        <v>0</v>
      </c>
      <c r="J11" s="25">
        <v>0</v>
      </c>
      <c r="K11" s="25">
        <v>0</v>
      </c>
      <c r="L11" s="9">
        <v>0</v>
      </c>
      <c r="M11" s="25">
        <v>1</v>
      </c>
      <c r="N11" s="25">
        <v>0</v>
      </c>
      <c r="O11" s="9">
        <v>0</v>
      </c>
      <c r="P11" s="13">
        <v>1</v>
      </c>
      <c r="R11" s="50">
        <v>-7.5921986083154494E-2</v>
      </c>
      <c r="T11" s="20">
        <f t="shared" si="0"/>
        <v>1.674217509612336</v>
      </c>
      <c r="V11" s="22">
        <f t="shared" si="1"/>
        <v>5.3346192272097497</v>
      </c>
      <c r="W11" s="29"/>
      <c r="X11" s="33">
        <f t="shared" si="2"/>
        <v>0.16270719892631794</v>
      </c>
      <c r="Y11" s="28"/>
      <c r="Z11" s="33">
        <f t="shared" si="3"/>
        <v>-1.8158030191083525</v>
      </c>
      <c r="AD11" s="50">
        <v>0</v>
      </c>
      <c r="AF11" s="50">
        <v>-7.5921986083154494E-2</v>
      </c>
    </row>
    <row r="12" spans="2:32" x14ac:dyDescent="0.2">
      <c r="B12" s="2">
        <v>5</v>
      </c>
      <c r="D12" s="2" t="s">
        <v>22</v>
      </c>
      <c r="E12" s="2" t="s">
        <v>20</v>
      </c>
      <c r="F12" s="17">
        <v>1512</v>
      </c>
      <c r="G12" s="42">
        <v>6</v>
      </c>
      <c r="H12" s="43">
        <v>1</v>
      </c>
      <c r="I12" s="25">
        <v>0</v>
      </c>
      <c r="J12" s="25">
        <v>0</v>
      </c>
      <c r="K12" s="25">
        <v>0</v>
      </c>
      <c r="L12" s="9">
        <v>0</v>
      </c>
      <c r="M12" s="25">
        <v>0</v>
      </c>
      <c r="N12" s="25">
        <v>1</v>
      </c>
      <c r="O12" s="9">
        <v>0</v>
      </c>
      <c r="P12" s="13">
        <v>0</v>
      </c>
      <c r="R12" s="50">
        <v>0.32552753073529223</v>
      </c>
      <c r="T12" s="20">
        <f t="shared" si="0"/>
        <v>1.7337135670636208</v>
      </c>
      <c r="V12" s="22">
        <f t="shared" si="1"/>
        <v>5.661639797135205</v>
      </c>
      <c r="W12" s="29"/>
      <c r="X12" s="33">
        <f t="shared" si="2"/>
        <v>0.15903839836557407</v>
      </c>
      <c r="Y12" s="28"/>
      <c r="Z12" s="33">
        <f t="shared" si="3"/>
        <v>-1.8386096067635784</v>
      </c>
      <c r="AD12" s="50">
        <v>0</v>
      </c>
      <c r="AF12" s="50">
        <v>0.32552753073529223</v>
      </c>
    </row>
    <row r="13" spans="2:32" x14ac:dyDescent="0.2">
      <c r="B13" s="2">
        <v>6</v>
      </c>
      <c r="E13" s="2" t="s">
        <v>24</v>
      </c>
      <c r="F13" s="17">
        <v>3353</v>
      </c>
      <c r="G13" s="42">
        <v>18</v>
      </c>
      <c r="H13" s="43">
        <v>1</v>
      </c>
      <c r="I13" s="25">
        <v>0</v>
      </c>
      <c r="J13" s="25">
        <v>0</v>
      </c>
      <c r="K13" s="25">
        <v>0</v>
      </c>
      <c r="L13" s="9">
        <v>0</v>
      </c>
      <c r="M13" s="25">
        <v>0</v>
      </c>
      <c r="N13" s="25">
        <v>1</v>
      </c>
      <c r="O13" s="9">
        <v>0</v>
      </c>
      <c r="P13" s="13">
        <v>1</v>
      </c>
      <c r="R13" s="50">
        <v>0.69715398801049255</v>
      </c>
      <c r="T13" s="20">
        <f t="shared" si="0"/>
        <v>2.9146186015113669</v>
      </c>
      <c r="V13" s="22">
        <f t="shared" si="1"/>
        <v>18.441777395235338</v>
      </c>
      <c r="W13" s="29"/>
      <c r="X13" s="33">
        <f t="shared" si="2"/>
        <v>9.3099377967027303E-2</v>
      </c>
      <c r="Y13" s="28"/>
      <c r="Z13" s="33">
        <f t="shared" si="3"/>
        <v>-2.3740877760637851</v>
      </c>
      <c r="AD13" s="50">
        <v>0</v>
      </c>
      <c r="AF13" s="50">
        <v>0.69715398801049255</v>
      </c>
    </row>
    <row r="14" spans="2:32" x14ac:dyDescent="0.2">
      <c r="B14" s="4">
        <v>8</v>
      </c>
      <c r="C14" s="4"/>
      <c r="D14" s="4" t="s">
        <v>23</v>
      </c>
      <c r="E14" s="4" t="s">
        <v>24</v>
      </c>
      <c r="F14" s="18">
        <v>2244</v>
      </c>
      <c r="G14" s="44">
        <v>11</v>
      </c>
      <c r="H14" s="45">
        <v>1</v>
      </c>
      <c r="I14" s="4">
        <v>0</v>
      </c>
      <c r="J14" s="4">
        <v>0</v>
      </c>
      <c r="K14" s="4">
        <v>0</v>
      </c>
      <c r="L14" s="8">
        <v>0</v>
      </c>
      <c r="M14" s="4">
        <v>0</v>
      </c>
      <c r="N14" s="4">
        <v>0</v>
      </c>
      <c r="O14" s="8">
        <v>1</v>
      </c>
      <c r="P14" s="14">
        <v>1</v>
      </c>
      <c r="R14" s="59">
        <v>0.81845397569389655</v>
      </c>
      <c r="T14" s="21">
        <f t="shared" si="0"/>
        <v>2.1479703348110704</v>
      </c>
      <c r="V14" s="23">
        <f t="shared" si="1"/>
        <v>8.567451679817033</v>
      </c>
      <c r="W14" s="29"/>
      <c r="X14" s="34">
        <f t="shared" si="2"/>
        <v>8.6979237105549445E-2</v>
      </c>
      <c r="Y14" s="28"/>
      <c r="Z14" s="34">
        <f t="shared" si="3"/>
        <v>-2.442085842769143</v>
      </c>
      <c r="AD14" s="59">
        <v>0</v>
      </c>
      <c r="AF14" s="59">
        <v>0.81845397569389655</v>
      </c>
    </row>
    <row r="15" spans="2:32" x14ac:dyDescent="0.2">
      <c r="B15" s="2">
        <v>9</v>
      </c>
      <c r="C15" s="2" t="s">
        <v>1</v>
      </c>
      <c r="D15" s="2" t="s">
        <v>20</v>
      </c>
      <c r="E15" s="2" t="s">
        <v>20</v>
      </c>
      <c r="F15" s="17">
        <v>44882</v>
      </c>
      <c r="G15" s="42">
        <v>39</v>
      </c>
      <c r="H15" s="43">
        <v>1</v>
      </c>
      <c r="I15" s="25">
        <v>1</v>
      </c>
      <c r="J15" s="25">
        <v>0</v>
      </c>
      <c r="K15" s="25">
        <v>0</v>
      </c>
      <c r="L15" s="9">
        <v>0</v>
      </c>
      <c r="M15" s="25">
        <v>0</v>
      </c>
      <c r="N15" s="25">
        <v>0</v>
      </c>
      <c r="O15" s="9">
        <v>0</v>
      </c>
      <c r="P15" s="13">
        <v>0</v>
      </c>
      <c r="R15" s="50">
        <v>0.45340118881724117</v>
      </c>
      <c r="T15" s="20">
        <f t="shared" si="0"/>
        <v>3.7625299581118101</v>
      </c>
      <c r="V15" s="22">
        <f t="shared" si="1"/>
        <v>43.057221263183287</v>
      </c>
      <c r="W15" s="29"/>
      <c r="X15" s="33">
        <f t="shared" si="2"/>
        <v>5.2323317944886399E-2</v>
      </c>
      <c r="Y15" s="28"/>
      <c r="Z15" s="33">
        <f t="shared" si="3"/>
        <v>-2.950313157466129</v>
      </c>
      <c r="AD15" s="50">
        <v>0</v>
      </c>
      <c r="AF15" s="50">
        <v>0.45340118881724117</v>
      </c>
    </row>
    <row r="16" spans="2:32" ht="13.5" thickBot="1" x14ac:dyDescent="0.25">
      <c r="B16" s="2">
        <v>10</v>
      </c>
      <c r="E16" s="2" t="s">
        <v>24</v>
      </c>
      <c r="F16" s="17">
        <v>17176</v>
      </c>
      <c r="G16" s="42">
        <v>29</v>
      </c>
      <c r="H16" s="43">
        <v>1</v>
      </c>
      <c r="I16" s="25">
        <v>1</v>
      </c>
      <c r="J16" s="25">
        <v>0</v>
      </c>
      <c r="K16" s="25">
        <v>0</v>
      </c>
      <c r="L16" s="9">
        <v>0</v>
      </c>
      <c r="M16" s="25">
        <v>0</v>
      </c>
      <c r="N16" s="25">
        <v>0</v>
      </c>
      <c r="O16" s="9">
        <v>0</v>
      </c>
      <c r="P16" s="13">
        <v>1</v>
      </c>
      <c r="R16" s="51">
        <v>0.38448284472099548</v>
      </c>
      <c r="T16" s="20">
        <f t="shared" si="0"/>
        <v>3.1864890399079018</v>
      </c>
      <c r="V16" s="22">
        <f t="shared" si="1"/>
        <v>24.203301268387829</v>
      </c>
      <c r="W16" s="29"/>
      <c r="X16" s="33">
        <f t="shared" si="2"/>
        <v>4.7256830330680705E-2</v>
      </c>
      <c r="Y16" s="28"/>
      <c r="Z16" s="33">
        <f t="shared" si="3"/>
        <v>-3.0521580782266957</v>
      </c>
      <c r="AD16" s="51">
        <v>0</v>
      </c>
      <c r="AF16" s="51">
        <v>0.38448284472099548</v>
      </c>
    </row>
    <row r="17" spans="2:26" x14ac:dyDescent="0.2">
      <c r="B17" s="2">
        <v>11</v>
      </c>
      <c r="D17" s="2" t="s">
        <v>21</v>
      </c>
      <c r="E17" s="2" t="s">
        <v>20</v>
      </c>
      <c r="F17" s="17">
        <v>28609</v>
      </c>
      <c r="G17" s="42">
        <v>58</v>
      </c>
      <c r="H17" s="43">
        <v>1</v>
      </c>
      <c r="I17" s="25">
        <v>1</v>
      </c>
      <c r="J17" s="25">
        <v>0</v>
      </c>
      <c r="K17" s="25">
        <v>0</v>
      </c>
      <c r="L17" s="9">
        <v>0</v>
      </c>
      <c r="M17" s="25">
        <v>1</v>
      </c>
      <c r="N17" s="25">
        <v>0</v>
      </c>
      <c r="O17" s="9">
        <v>0</v>
      </c>
      <c r="P17" s="13">
        <v>0</v>
      </c>
      <c r="T17" s="20">
        <f t="shared" si="0"/>
        <v>4.0093684762583717</v>
      </c>
      <c r="V17" s="22">
        <f t="shared" si="1"/>
        <v>55.11205500001104</v>
      </c>
      <c r="W17" s="29"/>
      <c r="X17" s="33">
        <f t="shared" si="2"/>
        <v>4.8559045206236336E-2</v>
      </c>
      <c r="Y17" s="28"/>
      <c r="Z17" s="33">
        <f t="shared" si="3"/>
        <v>-3.0249747945692476</v>
      </c>
    </row>
    <row r="18" spans="2:26" x14ac:dyDescent="0.2">
      <c r="B18" s="2">
        <v>12</v>
      </c>
      <c r="E18" s="2" t="s">
        <v>24</v>
      </c>
      <c r="F18" s="17">
        <v>20370</v>
      </c>
      <c r="G18" s="42">
        <v>53</v>
      </c>
      <c r="H18" s="43">
        <v>1</v>
      </c>
      <c r="I18" s="25">
        <v>1</v>
      </c>
      <c r="J18" s="25">
        <v>0</v>
      </c>
      <c r="K18" s="25">
        <v>0</v>
      </c>
      <c r="L18" s="9">
        <v>0</v>
      </c>
      <c r="M18" s="25">
        <v>1</v>
      </c>
      <c r="N18" s="25">
        <v>0</v>
      </c>
      <c r="O18" s="9">
        <v>0</v>
      </c>
      <c r="P18" s="13">
        <v>1</v>
      </c>
      <c r="T18" s="20">
        <f t="shared" si="0"/>
        <v>4.0541931975806289</v>
      </c>
      <c r="V18" s="22">
        <f t="shared" si="1"/>
        <v>57.638641236553546</v>
      </c>
      <c r="W18" s="29"/>
      <c r="X18" s="33">
        <f t="shared" si="2"/>
        <v>4.5160612296505288E-2</v>
      </c>
      <c r="Y18" s="28"/>
      <c r="Z18" s="33">
        <f t="shared" si="3"/>
        <v>-3.0975299814111619</v>
      </c>
    </row>
    <row r="19" spans="2:26" x14ac:dyDescent="0.2">
      <c r="B19" s="2">
        <v>13</v>
      </c>
      <c r="D19" s="2" t="s">
        <v>22</v>
      </c>
      <c r="E19" s="2" t="s">
        <v>20</v>
      </c>
      <c r="F19" s="17">
        <v>7064</v>
      </c>
      <c r="G19" s="42">
        <v>12</v>
      </c>
      <c r="H19" s="43">
        <v>1</v>
      </c>
      <c r="I19" s="25">
        <v>1</v>
      </c>
      <c r="J19" s="25">
        <v>0</v>
      </c>
      <c r="K19" s="25">
        <v>0</v>
      </c>
      <c r="L19" s="9">
        <v>0</v>
      </c>
      <c r="M19" s="25">
        <v>0</v>
      </c>
      <c r="N19" s="25">
        <v>1</v>
      </c>
      <c r="O19" s="9">
        <v>0</v>
      </c>
      <c r="P19" s="13">
        <v>0</v>
      </c>
      <c r="T19" s="20">
        <f t="shared" si="0"/>
        <v>2.731958573605981</v>
      </c>
      <c r="V19" s="22">
        <f t="shared" si="1"/>
        <v>15.362947035495228</v>
      </c>
      <c r="W19" s="29"/>
      <c r="X19" s="33">
        <f t="shared" si="2"/>
        <v>7.6791705352391992E-2</v>
      </c>
      <c r="Y19" s="28"/>
      <c r="Z19" s="33">
        <f t="shared" si="3"/>
        <v>-2.5666586478853413</v>
      </c>
    </row>
    <row r="20" spans="2:26" x14ac:dyDescent="0.2">
      <c r="B20" s="2">
        <v>14</v>
      </c>
      <c r="E20" s="2" t="s">
        <v>24</v>
      </c>
      <c r="F20" s="17">
        <v>13099</v>
      </c>
      <c r="G20" s="42">
        <v>44</v>
      </c>
      <c r="H20" s="43">
        <v>1</v>
      </c>
      <c r="I20" s="25">
        <v>1</v>
      </c>
      <c r="J20" s="25">
        <v>0</v>
      </c>
      <c r="K20" s="25">
        <v>0</v>
      </c>
      <c r="L20" s="9">
        <v>0</v>
      </c>
      <c r="M20" s="25">
        <v>0</v>
      </c>
      <c r="N20" s="25">
        <v>1</v>
      </c>
      <c r="O20" s="9">
        <v>0</v>
      </c>
      <c r="P20" s="13">
        <v>1</v>
      </c>
      <c r="T20" s="20">
        <f t="shared" si="0"/>
        <v>3.7339658464408298</v>
      </c>
      <c r="V20" s="22">
        <f t="shared" si="1"/>
        <v>41.844729303729075</v>
      </c>
      <c r="W20" s="29"/>
      <c r="X20" s="33">
        <f t="shared" si="2"/>
        <v>5.6840668786999511E-2</v>
      </c>
      <c r="Y20" s="28"/>
      <c r="Z20" s="33">
        <f t="shared" si="3"/>
        <v>-2.867503209689461</v>
      </c>
    </row>
    <row r="21" spans="2:26" x14ac:dyDescent="0.2">
      <c r="B21" s="4">
        <v>16</v>
      </c>
      <c r="C21" s="4"/>
      <c r="D21" s="4" t="s">
        <v>23</v>
      </c>
      <c r="E21" s="4" t="s">
        <v>24</v>
      </c>
      <c r="F21" s="18">
        <v>7117</v>
      </c>
      <c r="G21" s="44">
        <v>18</v>
      </c>
      <c r="H21" s="45">
        <v>1</v>
      </c>
      <c r="I21" s="4">
        <v>1</v>
      </c>
      <c r="J21" s="4">
        <v>0</v>
      </c>
      <c r="K21" s="4">
        <v>0</v>
      </c>
      <c r="L21" s="8">
        <v>0</v>
      </c>
      <c r="M21" s="4">
        <v>0</v>
      </c>
      <c r="N21" s="4">
        <v>0</v>
      </c>
      <c r="O21" s="8">
        <v>1</v>
      </c>
      <c r="P21" s="14">
        <v>1</v>
      </c>
      <c r="T21" s="21">
        <f t="shared" si="0"/>
        <v>2.7588634564657966</v>
      </c>
      <c r="V21" s="23">
        <f t="shared" si="1"/>
        <v>15.781895939626331</v>
      </c>
      <c r="W21" s="29"/>
      <c r="X21" s="34">
        <f t="shared" si="2"/>
        <v>8.0636898918117816E-2</v>
      </c>
      <c r="Y21" s="28"/>
      <c r="Z21" s="34">
        <f t="shared" si="3"/>
        <v>-2.5177989312750397</v>
      </c>
    </row>
    <row r="22" spans="2:26" x14ac:dyDescent="0.2">
      <c r="B22" s="2">
        <v>17</v>
      </c>
      <c r="C22" s="2" t="s">
        <v>8</v>
      </c>
      <c r="D22" s="2" t="s">
        <v>20</v>
      </c>
      <c r="E22" s="2" t="s">
        <v>20</v>
      </c>
      <c r="F22" s="17">
        <v>1179</v>
      </c>
      <c r="G22" s="42">
        <v>1</v>
      </c>
      <c r="H22" s="43">
        <v>1</v>
      </c>
      <c r="I22" s="25">
        <v>0</v>
      </c>
      <c r="J22" s="25">
        <v>1</v>
      </c>
      <c r="K22" s="25">
        <v>0</v>
      </c>
      <c r="L22" s="9">
        <v>0</v>
      </c>
      <c r="M22" s="25">
        <v>0</v>
      </c>
      <c r="N22" s="25">
        <v>0</v>
      </c>
      <c r="O22" s="9">
        <v>0</v>
      </c>
      <c r="P22" s="13">
        <v>0</v>
      </c>
      <c r="T22" s="20">
        <f t="shared" si="0"/>
        <v>-2.0930008733485828E-2</v>
      </c>
      <c r="V22" s="22">
        <f t="shared" si="1"/>
        <v>0.97928750374352802</v>
      </c>
      <c r="W22" s="29"/>
      <c r="X22" s="33">
        <f t="shared" si="2"/>
        <v>0.36779943150481637</v>
      </c>
      <c r="Y22" s="28"/>
      <c r="Z22" s="33">
        <f t="shared" si="3"/>
        <v>-1.0002175124770141</v>
      </c>
    </row>
    <row r="23" spans="2:26" x14ac:dyDescent="0.2">
      <c r="B23" s="2">
        <v>18</v>
      </c>
      <c r="E23" s="2" t="s">
        <v>24</v>
      </c>
      <c r="F23" s="17">
        <v>552</v>
      </c>
      <c r="G23" s="42">
        <v>1</v>
      </c>
      <c r="H23" s="43">
        <v>1</v>
      </c>
      <c r="I23" s="25">
        <v>0</v>
      </c>
      <c r="J23" s="25">
        <v>1</v>
      </c>
      <c r="K23" s="25">
        <v>0</v>
      </c>
      <c r="L23" s="9">
        <v>0</v>
      </c>
      <c r="M23" s="25">
        <v>0</v>
      </c>
      <c r="N23" s="25">
        <v>0</v>
      </c>
      <c r="O23" s="9">
        <v>0</v>
      </c>
      <c r="P23" s="13">
        <v>1</v>
      </c>
      <c r="T23" s="20">
        <f t="shared" si="0"/>
        <v>-0.39532101827276644</v>
      </c>
      <c r="V23" s="22">
        <f t="shared" si="1"/>
        <v>0.67346381035484093</v>
      </c>
      <c r="W23" s="29"/>
      <c r="X23" s="33">
        <f t="shared" si="2"/>
        <v>0.3434255849024726</v>
      </c>
      <c r="Y23" s="28"/>
      <c r="Z23" s="33">
        <f t="shared" si="3"/>
        <v>-1.0687848286276069</v>
      </c>
    </row>
    <row r="24" spans="2:26" x14ac:dyDescent="0.2">
      <c r="B24" s="2">
        <v>19</v>
      </c>
      <c r="D24" s="2" t="s">
        <v>21</v>
      </c>
      <c r="E24" s="2" t="s">
        <v>20</v>
      </c>
      <c r="F24" s="17">
        <v>781</v>
      </c>
      <c r="G24" s="42">
        <v>0</v>
      </c>
      <c r="H24" s="43">
        <v>1</v>
      </c>
      <c r="I24" s="25">
        <v>0</v>
      </c>
      <c r="J24" s="25">
        <v>1</v>
      </c>
      <c r="K24" s="25">
        <v>0</v>
      </c>
      <c r="L24" s="9">
        <v>0</v>
      </c>
      <c r="M24" s="25">
        <v>1</v>
      </c>
      <c r="N24" s="25">
        <v>0</v>
      </c>
      <c r="O24" s="9">
        <v>0</v>
      </c>
      <c r="P24" s="13">
        <v>0</v>
      </c>
      <c r="T24" s="20">
        <f t="shared" si="0"/>
        <v>0.26437722857932133</v>
      </c>
      <c r="V24" s="22">
        <f t="shared" si="1"/>
        <v>1.3026194889294629</v>
      </c>
      <c r="W24" s="29"/>
      <c r="X24" s="33">
        <f t="shared" si="2"/>
        <v>0.27181883322207823</v>
      </c>
      <c r="Y24" s="28"/>
      <c r="Z24" s="33">
        <f t="shared" si="3"/>
        <v>-1.3026194889294629</v>
      </c>
    </row>
    <row r="25" spans="2:26" x14ac:dyDescent="0.2">
      <c r="B25" s="2">
        <v>20</v>
      </c>
      <c r="E25" s="2" t="s">
        <v>24</v>
      </c>
      <c r="F25" s="17">
        <v>676</v>
      </c>
      <c r="G25" s="42">
        <v>1</v>
      </c>
      <c r="H25" s="43">
        <v>1</v>
      </c>
      <c r="I25" s="25">
        <v>0</v>
      </c>
      <c r="J25" s="25">
        <v>1</v>
      </c>
      <c r="K25" s="25">
        <v>0</v>
      </c>
      <c r="L25" s="9">
        <v>0</v>
      </c>
      <c r="M25" s="25">
        <v>1</v>
      </c>
      <c r="N25" s="25">
        <v>0</v>
      </c>
      <c r="O25" s="9">
        <v>0</v>
      </c>
      <c r="P25" s="13">
        <v>1</v>
      </c>
      <c r="T25" s="20">
        <f t="shared" si="0"/>
        <v>0.50447799950359506</v>
      </c>
      <c r="V25" s="22">
        <f t="shared" si="1"/>
        <v>1.6561207989088091</v>
      </c>
      <c r="W25" s="29"/>
      <c r="X25" s="33">
        <f t="shared" si="2"/>
        <v>0.31611702571682782</v>
      </c>
      <c r="Y25" s="28"/>
      <c r="Z25" s="33">
        <f t="shared" si="3"/>
        <v>-1.1516427994052143</v>
      </c>
    </row>
    <row r="26" spans="2:26" x14ac:dyDescent="0.2">
      <c r="B26" s="2">
        <v>21</v>
      </c>
      <c r="D26" s="2" t="s">
        <v>22</v>
      </c>
      <c r="E26" s="2" t="s">
        <v>20</v>
      </c>
      <c r="F26" s="17">
        <v>783</v>
      </c>
      <c r="G26" s="42">
        <v>6</v>
      </c>
      <c r="H26" s="43">
        <v>1</v>
      </c>
      <c r="I26" s="25">
        <v>0</v>
      </c>
      <c r="J26" s="25">
        <v>1</v>
      </c>
      <c r="K26" s="25">
        <v>0</v>
      </c>
      <c r="L26" s="9">
        <v>0</v>
      </c>
      <c r="M26" s="25">
        <v>0</v>
      </c>
      <c r="N26" s="25">
        <v>1</v>
      </c>
      <c r="O26" s="9">
        <v>0</v>
      </c>
      <c r="P26" s="13">
        <v>0</v>
      </c>
      <c r="T26" s="20">
        <f t="shared" si="0"/>
        <v>0.38823476241384203</v>
      </c>
      <c r="V26" s="22">
        <f t="shared" si="1"/>
        <v>1.4743758717009452</v>
      </c>
      <c r="W26" s="29"/>
      <c r="X26" s="33">
        <f t="shared" si="2"/>
        <v>3.2659045532170868E-3</v>
      </c>
      <c r="Y26" s="28"/>
      <c r="Z26" s="33">
        <f t="shared" si="3"/>
        <v>-5.7242185092279927</v>
      </c>
    </row>
    <row r="27" spans="2:26" x14ac:dyDescent="0.2">
      <c r="B27" s="2">
        <v>22</v>
      </c>
      <c r="E27" s="2" t="s">
        <v>24</v>
      </c>
      <c r="F27" s="17">
        <v>1948</v>
      </c>
      <c r="G27" s="42">
        <v>2</v>
      </c>
      <c r="H27" s="43">
        <v>1</v>
      </c>
      <c r="I27" s="25">
        <v>0</v>
      </c>
      <c r="J27" s="25">
        <v>1</v>
      </c>
      <c r="K27" s="25">
        <v>0</v>
      </c>
      <c r="L27" s="9">
        <v>0</v>
      </c>
      <c r="M27" s="25">
        <v>0</v>
      </c>
      <c r="N27" s="25">
        <v>1</v>
      </c>
      <c r="O27" s="9">
        <v>0</v>
      </c>
      <c r="P27" s="13">
        <v>1</v>
      </c>
      <c r="T27" s="20">
        <f t="shared" si="0"/>
        <v>1.6841433953465152</v>
      </c>
      <c r="V27" s="22">
        <f t="shared" si="1"/>
        <v>5.3878337116358752</v>
      </c>
      <c r="W27" s="29"/>
      <c r="X27" s="33">
        <f t="shared" si="2"/>
        <v>6.6357791055511081E-2</v>
      </c>
      <c r="Y27" s="28"/>
      <c r="Z27" s="33">
        <f t="shared" si="3"/>
        <v>-2.7126941015027901</v>
      </c>
    </row>
    <row r="28" spans="2:26" x14ac:dyDescent="0.2">
      <c r="B28" s="4">
        <v>24</v>
      </c>
      <c r="C28" s="4"/>
      <c r="D28" s="4" t="s">
        <v>23</v>
      </c>
      <c r="E28" s="4" t="s">
        <v>24</v>
      </c>
      <c r="F28" s="18">
        <v>274</v>
      </c>
      <c r="G28" s="44">
        <v>1</v>
      </c>
      <c r="H28" s="45">
        <v>1</v>
      </c>
      <c r="I28" s="4">
        <v>0</v>
      </c>
      <c r="J28" s="4">
        <v>1</v>
      </c>
      <c r="K28" s="4">
        <v>0</v>
      </c>
      <c r="L28" s="8">
        <v>0</v>
      </c>
      <c r="M28" s="4">
        <v>0</v>
      </c>
      <c r="N28" s="4">
        <v>0</v>
      </c>
      <c r="O28" s="8">
        <v>1</v>
      </c>
      <c r="P28" s="14">
        <v>1</v>
      </c>
      <c r="T28" s="21">
        <f t="shared" si="0"/>
        <v>-0.64233976934454962</v>
      </c>
      <c r="V28" s="23">
        <f t="shared" si="1"/>
        <v>0.5260601236052409</v>
      </c>
      <c r="W28" s="29"/>
      <c r="X28" s="34">
        <f t="shared" si="2"/>
        <v>0.31086395913120662</v>
      </c>
      <c r="Y28" s="28"/>
      <c r="Z28" s="34">
        <f t="shared" si="3"/>
        <v>-1.1683998929497907</v>
      </c>
    </row>
    <row r="29" spans="2:26" x14ac:dyDescent="0.2">
      <c r="B29" s="2">
        <v>25</v>
      </c>
      <c r="C29" s="2" t="s">
        <v>2</v>
      </c>
      <c r="D29" s="2" t="s">
        <v>20</v>
      </c>
      <c r="E29" s="2" t="s">
        <v>20</v>
      </c>
      <c r="F29" s="17">
        <v>251</v>
      </c>
      <c r="G29" s="42">
        <v>0</v>
      </c>
      <c r="H29" s="43">
        <v>1</v>
      </c>
      <c r="I29" s="25">
        <v>0</v>
      </c>
      <c r="J29" s="25">
        <v>0</v>
      </c>
      <c r="K29" s="25">
        <v>1</v>
      </c>
      <c r="L29" s="9">
        <v>0</v>
      </c>
      <c r="M29" s="25">
        <v>0</v>
      </c>
      <c r="N29" s="25">
        <v>0</v>
      </c>
      <c r="O29" s="9">
        <v>0</v>
      </c>
      <c r="P29" s="13">
        <v>0</v>
      </c>
      <c r="T29" s="20">
        <f t="shared" si="0"/>
        <v>-0.95639801232112465</v>
      </c>
      <c r="V29" s="22">
        <f t="shared" si="1"/>
        <v>0.38427454830422325</v>
      </c>
      <c r="W29" s="29"/>
      <c r="X29" s="33">
        <f t="shared" si="2"/>
        <v>0.68094444936965659</v>
      </c>
      <c r="Y29" s="28"/>
      <c r="Z29" s="33">
        <f t="shared" si="3"/>
        <v>-0.38427454830422331</v>
      </c>
    </row>
    <row r="30" spans="2:26" x14ac:dyDescent="0.2">
      <c r="B30" s="2">
        <v>26</v>
      </c>
      <c r="E30" s="2" t="s">
        <v>24</v>
      </c>
      <c r="F30" s="17">
        <v>105</v>
      </c>
      <c r="G30" s="42">
        <v>0</v>
      </c>
      <c r="H30" s="43">
        <v>1</v>
      </c>
      <c r="I30" s="25">
        <v>0</v>
      </c>
      <c r="J30" s="25">
        <v>0</v>
      </c>
      <c r="K30" s="25">
        <v>1</v>
      </c>
      <c r="L30" s="9">
        <v>0</v>
      </c>
      <c r="M30" s="25">
        <v>0</v>
      </c>
      <c r="N30" s="25">
        <v>0</v>
      </c>
      <c r="O30" s="9">
        <v>0</v>
      </c>
      <c r="P30" s="13">
        <v>1</v>
      </c>
      <c r="T30" s="20">
        <f t="shared" si="0"/>
        <v>-1.4434077565743895</v>
      </c>
      <c r="V30" s="22">
        <f t="shared" si="1"/>
        <v>0.23612174069138164</v>
      </c>
      <c r="W30" s="29"/>
      <c r="X30" s="33">
        <f t="shared" si="2"/>
        <v>0.78968453133986993</v>
      </c>
      <c r="Y30" s="28"/>
      <c r="Z30" s="33">
        <f t="shared" si="3"/>
        <v>-0.23612174069138164</v>
      </c>
    </row>
    <row r="31" spans="2:26" x14ac:dyDescent="0.2">
      <c r="B31" s="2">
        <v>27</v>
      </c>
      <c r="D31" s="2" t="s">
        <v>21</v>
      </c>
      <c r="E31" s="2" t="s">
        <v>20</v>
      </c>
      <c r="F31" s="17">
        <v>288</v>
      </c>
      <c r="G31" s="42">
        <v>0</v>
      </c>
      <c r="H31" s="43">
        <v>1</v>
      </c>
      <c r="I31" s="25">
        <v>0</v>
      </c>
      <c r="J31" s="25">
        <v>0</v>
      </c>
      <c r="K31" s="25">
        <v>1</v>
      </c>
      <c r="L31" s="9">
        <v>0</v>
      </c>
      <c r="M31" s="25">
        <v>1</v>
      </c>
      <c r="N31" s="25">
        <v>0</v>
      </c>
      <c r="O31" s="9">
        <v>0</v>
      </c>
      <c r="P31" s="13">
        <v>0</v>
      </c>
      <c r="T31" s="20">
        <f t="shared" si="0"/>
        <v>-0.1217364833064698</v>
      </c>
      <c r="V31" s="22">
        <f t="shared" si="1"/>
        <v>0.88538165060949314</v>
      </c>
      <c r="W31" s="29"/>
      <c r="X31" s="33">
        <f t="shared" si="2"/>
        <v>0.4125566907168407</v>
      </c>
      <c r="Y31" s="28"/>
      <c r="Z31" s="33">
        <f t="shared" si="3"/>
        <v>-0.88538165060949314</v>
      </c>
    </row>
    <row r="32" spans="2:26" x14ac:dyDescent="0.2">
      <c r="B32" s="2">
        <v>28</v>
      </c>
      <c r="E32" s="2" t="s">
        <v>24</v>
      </c>
      <c r="F32" s="17">
        <v>192</v>
      </c>
      <c r="G32" s="42">
        <v>0</v>
      </c>
      <c r="H32" s="43">
        <v>1</v>
      </c>
      <c r="I32" s="25">
        <v>0</v>
      </c>
      <c r="J32" s="25">
        <v>0</v>
      </c>
      <c r="K32" s="25">
        <v>1</v>
      </c>
      <c r="L32" s="9">
        <v>0</v>
      </c>
      <c r="M32" s="25">
        <v>1</v>
      </c>
      <c r="N32" s="25">
        <v>0</v>
      </c>
      <c r="O32" s="9">
        <v>0</v>
      </c>
      <c r="P32" s="13">
        <v>1</v>
      </c>
      <c r="T32" s="20">
        <f t="shared" si="0"/>
        <v>-0.14271874669363882</v>
      </c>
      <c r="V32" s="22">
        <f t="shared" si="1"/>
        <v>0.86699788062798855</v>
      </c>
      <c r="W32" s="29"/>
      <c r="X32" s="33">
        <f t="shared" si="2"/>
        <v>0.42021118164692384</v>
      </c>
      <c r="Y32" s="28"/>
      <c r="Z32" s="33">
        <f t="shared" si="3"/>
        <v>-0.86699788062798855</v>
      </c>
    </row>
    <row r="33" spans="2:26" x14ac:dyDescent="0.2">
      <c r="B33" s="2">
        <v>29</v>
      </c>
      <c r="D33" s="2" t="s">
        <v>22</v>
      </c>
      <c r="E33" s="2" t="s">
        <v>20</v>
      </c>
      <c r="F33" s="17">
        <v>349</v>
      </c>
      <c r="G33" s="42">
        <v>2</v>
      </c>
      <c r="H33" s="43">
        <v>1</v>
      </c>
      <c r="I33" s="25">
        <v>0</v>
      </c>
      <c r="J33" s="25">
        <v>0</v>
      </c>
      <c r="K33" s="25">
        <v>1</v>
      </c>
      <c r="L33" s="9">
        <v>0</v>
      </c>
      <c r="M33" s="25">
        <v>0</v>
      </c>
      <c r="N33" s="25">
        <v>1</v>
      </c>
      <c r="O33" s="9">
        <v>0</v>
      </c>
      <c r="P33" s="13">
        <v>0</v>
      </c>
      <c r="T33" s="20">
        <f t="shared" si="0"/>
        <v>0.1916749464434151</v>
      </c>
      <c r="V33" s="22">
        <f t="shared" si="1"/>
        <v>1.2112767231594581</v>
      </c>
      <c r="W33" s="29"/>
      <c r="X33" s="33">
        <f t="shared" si="2"/>
        <v>0.21847711411326934</v>
      </c>
      <c r="Y33" s="28"/>
      <c r="Z33" s="33">
        <f t="shared" si="3"/>
        <v>-1.5210740108325724</v>
      </c>
    </row>
    <row r="34" spans="2:26" x14ac:dyDescent="0.2">
      <c r="B34" s="2">
        <v>30</v>
      </c>
      <c r="E34" s="2" t="s">
        <v>24</v>
      </c>
      <c r="F34" s="17">
        <v>1208</v>
      </c>
      <c r="G34" s="42">
        <v>11</v>
      </c>
      <c r="H34" s="43">
        <v>1</v>
      </c>
      <c r="I34" s="25">
        <v>0</v>
      </c>
      <c r="J34" s="25">
        <v>0</v>
      </c>
      <c r="K34" s="25">
        <v>1</v>
      </c>
      <c r="L34" s="9">
        <v>0</v>
      </c>
      <c r="M34" s="25">
        <v>0</v>
      </c>
      <c r="N34" s="25">
        <v>1</v>
      </c>
      <c r="O34" s="9">
        <v>0</v>
      </c>
      <c r="P34" s="13">
        <v>1</v>
      </c>
      <c r="T34" s="20">
        <f t="shared" si="0"/>
        <v>1.8178072474567442</v>
      </c>
      <c r="V34" s="22">
        <f t="shared" si="1"/>
        <v>6.1583399183847254</v>
      </c>
      <c r="W34" s="29"/>
      <c r="X34" s="33">
        <f t="shared" si="2"/>
        <v>2.561011105893482E-2</v>
      </c>
      <c r="Y34" s="28"/>
      <c r="Z34" s="33">
        <f t="shared" si="3"/>
        <v>-3.6647680422344275</v>
      </c>
    </row>
    <row r="35" spans="2:26" x14ac:dyDescent="0.2">
      <c r="B35" s="4">
        <v>32</v>
      </c>
      <c r="C35" s="4"/>
      <c r="D35" s="4" t="s">
        <v>23</v>
      </c>
      <c r="E35" s="4" t="s">
        <v>24</v>
      </c>
      <c r="F35" s="18">
        <v>2051</v>
      </c>
      <c r="G35" s="44">
        <v>4</v>
      </c>
      <c r="H35" s="45">
        <v>1</v>
      </c>
      <c r="I35" s="4">
        <v>0</v>
      </c>
      <c r="J35" s="4">
        <v>0</v>
      </c>
      <c r="K35" s="4">
        <v>1</v>
      </c>
      <c r="L35" s="8">
        <v>0</v>
      </c>
      <c r="M35" s="4">
        <v>0</v>
      </c>
      <c r="N35" s="4">
        <v>0</v>
      </c>
      <c r="O35" s="8">
        <v>1</v>
      </c>
      <c r="P35" s="14">
        <v>1</v>
      </c>
      <c r="T35" s="21">
        <f t="shared" si="0"/>
        <v>1.982115840157709</v>
      </c>
      <c r="V35" s="23">
        <f t="shared" si="1"/>
        <v>7.258083695143017</v>
      </c>
      <c r="W35" s="29"/>
      <c r="X35" s="34">
        <f t="shared" si="2"/>
        <v>8.1457475748627287E-2</v>
      </c>
      <c r="Y35" s="28"/>
      <c r="Z35" s="34">
        <f t="shared" si="3"/>
        <v>-2.5076741648601248</v>
      </c>
    </row>
    <row r="36" spans="2:26" x14ac:dyDescent="0.2">
      <c r="B36" s="2">
        <v>33</v>
      </c>
      <c r="C36" s="2" t="s">
        <v>3</v>
      </c>
      <c r="D36" s="2" t="s">
        <v>19</v>
      </c>
      <c r="E36" s="2" t="s">
        <v>9</v>
      </c>
      <c r="F36" s="17">
        <v>45</v>
      </c>
      <c r="G36" s="42">
        <v>0</v>
      </c>
      <c r="H36" s="43">
        <v>1</v>
      </c>
      <c r="I36" s="25">
        <v>0</v>
      </c>
      <c r="J36" s="25">
        <v>0</v>
      </c>
      <c r="K36" s="25">
        <v>0</v>
      </c>
      <c r="L36" s="9">
        <v>1</v>
      </c>
      <c r="M36" s="25">
        <v>0</v>
      </c>
      <c r="N36" s="25">
        <v>0</v>
      </c>
      <c r="O36" s="9">
        <v>0</v>
      </c>
      <c r="P36" s="13">
        <v>0</v>
      </c>
      <c r="T36" s="20">
        <f t="shared" si="0"/>
        <v>-2.2737389448641414</v>
      </c>
      <c r="V36" s="22">
        <f t="shared" si="1"/>
        <v>0.10292662277589686</v>
      </c>
      <c r="W36" s="29"/>
      <c r="X36" s="33">
        <f t="shared" si="2"/>
        <v>0.90219317148330225</v>
      </c>
      <c r="Y36" s="28"/>
      <c r="Z36" s="33">
        <f t="shared" si="3"/>
        <v>-0.10292662277589683</v>
      </c>
    </row>
    <row r="37" spans="2:26" x14ac:dyDescent="0.2">
      <c r="B37" s="2">
        <v>35</v>
      </c>
      <c r="D37" s="2" t="s">
        <v>21</v>
      </c>
      <c r="E37" s="2" t="s">
        <v>20</v>
      </c>
      <c r="F37" s="17">
        <v>789</v>
      </c>
      <c r="G37" s="42">
        <v>7</v>
      </c>
      <c r="H37" s="43">
        <v>1</v>
      </c>
      <c r="I37" s="25">
        <v>0</v>
      </c>
      <c r="J37" s="25">
        <v>0</v>
      </c>
      <c r="K37" s="25">
        <v>0</v>
      </c>
      <c r="L37" s="9">
        <v>1</v>
      </c>
      <c r="M37" s="25">
        <v>1</v>
      </c>
      <c r="N37" s="25">
        <v>0</v>
      </c>
      <c r="O37" s="9">
        <v>0</v>
      </c>
      <c r="P37" s="13">
        <v>0</v>
      </c>
      <c r="T37" s="20">
        <f t="shared" si="0"/>
        <v>1.287518874221905</v>
      </c>
      <c r="V37" s="22">
        <f t="shared" si="1"/>
        <v>3.6237843278310251</v>
      </c>
      <c r="W37" s="29"/>
      <c r="X37" s="33">
        <f t="shared" si="2"/>
        <v>4.3442651398452048E-2</v>
      </c>
      <c r="Y37" s="28"/>
      <c r="Z37" s="33">
        <f t="shared" si="3"/>
        <v>-3.1363135693431023</v>
      </c>
    </row>
    <row r="38" spans="2:26" x14ac:dyDescent="0.2">
      <c r="B38" s="2">
        <v>36</v>
      </c>
      <c r="E38" s="2" t="s">
        <v>24</v>
      </c>
      <c r="F38" s="17">
        <v>437</v>
      </c>
      <c r="G38" s="42">
        <v>7</v>
      </c>
      <c r="H38" s="43">
        <v>1</v>
      </c>
      <c r="I38" s="25">
        <v>0</v>
      </c>
      <c r="J38" s="25">
        <v>0</v>
      </c>
      <c r="K38" s="25">
        <v>0</v>
      </c>
      <c r="L38" s="9">
        <v>1</v>
      </c>
      <c r="M38" s="25">
        <v>1</v>
      </c>
      <c r="N38" s="25">
        <v>0</v>
      </c>
      <c r="O38" s="9">
        <v>0</v>
      </c>
      <c r="P38" s="13">
        <v>1</v>
      </c>
      <c r="T38" s="20">
        <f t="shared" si="0"/>
        <v>1.0811685931926167</v>
      </c>
      <c r="V38" s="22">
        <f t="shared" si="1"/>
        <v>2.948122694968768</v>
      </c>
      <c r="W38" s="29"/>
      <c r="X38" s="33">
        <f t="shared" si="2"/>
        <v>2.0138861880596978E-2</v>
      </c>
      <c r="Y38" s="28"/>
      <c r="Z38" s="33">
        <f t="shared" si="3"/>
        <v>-3.905103903685863</v>
      </c>
    </row>
    <row r="39" spans="2:26" x14ac:dyDescent="0.2">
      <c r="B39" s="2">
        <v>37</v>
      </c>
      <c r="D39" s="2" t="s">
        <v>22</v>
      </c>
      <c r="E39" s="2" t="s">
        <v>20</v>
      </c>
      <c r="F39" s="17">
        <v>1157</v>
      </c>
      <c r="G39" s="42">
        <v>5</v>
      </c>
      <c r="H39" s="43">
        <v>1</v>
      </c>
      <c r="I39" s="25">
        <v>0</v>
      </c>
      <c r="J39" s="25">
        <v>0</v>
      </c>
      <c r="K39" s="25">
        <v>0</v>
      </c>
      <c r="L39" s="9">
        <v>1</v>
      </c>
      <c r="M39" s="25">
        <v>0</v>
      </c>
      <c r="N39" s="25">
        <v>1</v>
      </c>
      <c r="O39" s="9">
        <v>0</v>
      </c>
      <c r="P39" s="13">
        <v>0</v>
      </c>
      <c r="T39" s="20">
        <f t="shared" si="0"/>
        <v>1.791638268253112</v>
      </c>
      <c r="V39" s="22">
        <f t="shared" si="1"/>
        <v>5.9992728382175891</v>
      </c>
      <c r="W39" s="29"/>
      <c r="X39" s="33">
        <f t="shared" si="2"/>
        <v>0.16064260282999446</v>
      </c>
      <c r="Y39" s="28"/>
      <c r="Z39" s="33">
        <f t="shared" si="3"/>
        <v>-1.8285732397340764</v>
      </c>
    </row>
    <row r="40" spans="2:26" x14ac:dyDescent="0.2">
      <c r="B40" s="2">
        <v>38</v>
      </c>
      <c r="E40" s="2" t="s">
        <v>24</v>
      </c>
      <c r="F40" s="17">
        <v>2161</v>
      </c>
      <c r="G40" s="42">
        <v>12</v>
      </c>
      <c r="H40" s="43">
        <v>1</v>
      </c>
      <c r="I40" s="25">
        <v>0</v>
      </c>
      <c r="J40" s="25">
        <v>0</v>
      </c>
      <c r="K40" s="25">
        <v>0</v>
      </c>
      <c r="L40" s="9">
        <v>1</v>
      </c>
      <c r="M40" s="25">
        <v>0</v>
      </c>
      <c r="N40" s="25">
        <v>1</v>
      </c>
      <c r="O40" s="9">
        <v>0</v>
      </c>
      <c r="P40" s="13">
        <v>1</v>
      </c>
      <c r="T40" s="20">
        <f t="shared" si="0"/>
        <v>2.8008617422873163</v>
      </c>
      <c r="V40" s="22">
        <f t="shared" si="1"/>
        <v>16.458823926269424</v>
      </c>
      <c r="W40" s="29"/>
      <c r="X40" s="33">
        <f t="shared" si="2"/>
        <v>5.8677583092390385E-2</v>
      </c>
      <c r="Y40" s="28"/>
      <c r="Z40" s="33">
        <f t="shared" si="3"/>
        <v>-2.8356975144835097</v>
      </c>
    </row>
    <row r="41" spans="2:26" ht="13.5" thickBot="1" x14ac:dyDescent="0.25">
      <c r="B41" s="4">
        <v>40</v>
      </c>
      <c r="C41" s="4"/>
      <c r="D41" s="4" t="s">
        <v>23</v>
      </c>
      <c r="E41" s="4" t="s">
        <v>24</v>
      </c>
      <c r="F41" s="19">
        <v>542</v>
      </c>
      <c r="G41" s="44">
        <v>1</v>
      </c>
      <c r="H41" s="46">
        <v>1</v>
      </c>
      <c r="I41" s="15">
        <v>0</v>
      </c>
      <c r="J41" s="15">
        <v>0</v>
      </c>
      <c r="K41" s="15">
        <v>0</v>
      </c>
      <c r="L41" s="47">
        <v>1</v>
      </c>
      <c r="M41" s="15">
        <v>0</v>
      </c>
      <c r="N41" s="15">
        <v>0</v>
      </c>
      <c r="O41" s="47">
        <v>1</v>
      </c>
      <c r="P41" s="16">
        <v>1</v>
      </c>
      <c r="T41" s="21">
        <f t="shared" si="0"/>
        <v>1.0527486003434223</v>
      </c>
      <c r="V41" s="23">
        <f t="shared" si="1"/>
        <v>2.8655164633012027</v>
      </c>
      <c r="W41" s="29"/>
      <c r="X41" s="34">
        <f t="shared" si="2"/>
        <v>0.163201790884104</v>
      </c>
      <c r="Y41" s="28"/>
      <c r="Z41" s="34">
        <f t="shared" si="3"/>
        <v>-1.8127678629577806</v>
      </c>
    </row>
    <row r="42" spans="2:26" ht="15" x14ac:dyDescent="0.2">
      <c r="J42" s="6"/>
      <c r="L42" s="6" t="s">
        <v>17</v>
      </c>
    </row>
    <row r="44" spans="2:26" x14ac:dyDescent="0.2">
      <c r="C44" s="6" t="s">
        <v>6</v>
      </c>
    </row>
    <row r="45" spans="2:26" x14ac:dyDescent="0.2">
      <c r="C45" s="6" t="s">
        <v>4</v>
      </c>
    </row>
    <row r="46" spans="2:26" x14ac:dyDescent="0.2">
      <c r="C46" s="6" t="s">
        <v>5</v>
      </c>
    </row>
  </sheetData>
  <mergeCells count="1">
    <mergeCell ref="Y6:Z6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ソルバー</vt:lpstr>
      <vt:lpstr>ソルバー!_Ref27923332</vt:lpstr>
      <vt:lpstr>ソルバー!_Ref27925705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cp:lastPrinted>2019-04-20T04:24:49Z</cp:lastPrinted>
  <dcterms:created xsi:type="dcterms:W3CDTF">2019-04-19T07:58:11Z</dcterms:created>
  <dcterms:modified xsi:type="dcterms:W3CDTF">2020-07-03T06:51:40Z</dcterms:modified>
</cp:coreProperties>
</file>